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user\Desktop\BAS\Презентации\Finals\"/>
    </mc:Choice>
  </mc:AlternateContent>
  <xr:revisionPtr revIDLastSave="0" documentId="13_ncr:1_{27522369-C18F-45A0-AC8E-37931942E775}" xr6:coauthVersionLast="47" xr6:coauthVersionMax="47" xr10:uidLastSave="{00000000-0000-0000-0000-000000000000}"/>
  <bookViews>
    <workbookView xWindow="-96" yWindow="-96" windowWidth="23232" windowHeight="12552" xr2:uid="{00000000-000D-0000-FFFF-FFFF00000000}"/>
  </bookViews>
  <sheets>
    <sheet name="Sheet1" sheetId="1" r:id="rId1"/>
    <sheet name="Лист1" sheetId="2" r:id="rId2"/>
  </sheets>
  <calcPr calcId="191029"/>
  <fileRecoveryPr repairLoad="1"/>
  <extLst>
    <ext uri="GoogleSheetsCustomDataVersion1">
      <go:sheetsCustomData xmlns:go="http://customooxmlschemas.google.com/" r:id="rId7" roundtripDataSignature="AMtx7mjOq5YFn0DaMGUu0LwpiG0zJ0T/cg=="/>
    </ext>
  </extLst>
</workbook>
</file>

<file path=xl/calcChain.xml><?xml version="1.0" encoding="utf-8"?>
<calcChain xmlns="http://schemas.openxmlformats.org/spreadsheetml/2006/main">
  <c r="E16" i="1" l="1"/>
  <c r="G16" i="1" s="1"/>
  <c r="I16" i="1" s="1"/>
  <c r="E15" i="1"/>
  <c r="G15" i="1" s="1"/>
  <c r="I15" i="1" s="1"/>
  <c r="E14" i="1"/>
  <c r="G14" i="1" s="1"/>
  <c r="I14" i="1" s="1"/>
  <c r="E13" i="1"/>
  <c r="G13" i="1" s="1"/>
  <c r="I13" i="1" s="1"/>
  <c r="E12" i="1"/>
  <c r="G12" i="1" s="1"/>
  <c r="I12" i="1" s="1"/>
  <c r="E11" i="1"/>
  <c r="G11" i="1" s="1"/>
  <c r="I11" i="1" s="1"/>
  <c r="E10" i="1"/>
  <c r="G10" i="1" s="1"/>
  <c r="I10" i="1" s="1"/>
  <c r="E9" i="1"/>
  <c r="G9" i="1" s="1"/>
  <c r="I9" i="1" s="1"/>
  <c r="E8" i="1"/>
  <c r="G8" i="1" s="1"/>
  <c r="I8" i="1" s="1"/>
  <c r="E7" i="1"/>
  <c r="E18" i="1" l="1"/>
  <c r="G7" i="1"/>
  <c r="I7" i="1" s="1"/>
  <c r="I18" i="1" s="1"/>
  <c r="I20" i="1" l="1"/>
  <c r="I22" i="1" s="1"/>
  <c r="I23" i="1"/>
  <c r="J12" i="1"/>
  <c r="J15" i="1"/>
  <c r="J13" i="1"/>
  <c r="J10" i="1"/>
  <c r="J16" i="1"/>
  <c r="J11" i="1"/>
  <c r="J8" i="1"/>
  <c r="J14" i="1"/>
  <c r="J7" i="1"/>
  <c r="G18" i="1"/>
  <c r="J9" i="1"/>
  <c r="D28" i="1" l="1"/>
  <c r="I24" i="1"/>
  <c r="I25" i="1"/>
  <c r="J18" i="1"/>
  <c r="F31" i="1" l="1"/>
  <c r="F29" i="1"/>
  <c r="I26" i="1"/>
  <c r="G30" i="1"/>
  <c r="G34" i="1"/>
  <c r="G29" i="1"/>
  <c r="G32" i="1"/>
  <c r="G31" i="1"/>
  <c r="H31" i="1" s="1"/>
  <c r="H29" i="1" l="1"/>
  <c r="F32" i="1"/>
  <c r="H32" i="1" s="1"/>
  <c r="F30" i="1"/>
  <c r="H34" i="1" l="1"/>
  <c r="H30" i="1"/>
</calcChain>
</file>

<file path=xl/sharedStrings.xml><?xml version="1.0" encoding="utf-8"?>
<sst xmlns="http://schemas.openxmlformats.org/spreadsheetml/2006/main" count="50" uniqueCount="46">
  <si>
    <t>Среднесуточное потребление электроэнергии</t>
  </si>
  <si>
    <t>Оборудование</t>
  </si>
  <si>
    <t>Количество</t>
  </si>
  <si>
    <t>Мощность, кВ в час</t>
  </si>
  <si>
    <t>Итого потребление в час</t>
  </si>
  <si>
    <t>Часов в день</t>
  </si>
  <si>
    <t>Ежесуточное потребление, кВтч</t>
  </si>
  <si>
    <t>Эффективность инветрера</t>
  </si>
  <si>
    <t>Потребление с инвертором, кВтч</t>
  </si>
  <si>
    <t>% от общего потребления</t>
  </si>
  <si>
    <t>Освещение дорожек</t>
  </si>
  <si>
    <t>Потребление в домиках (зарядка гаджетов, свет)</t>
  </si>
  <si>
    <t>Септик</t>
  </si>
  <si>
    <t>Насос скважины</t>
  </si>
  <si>
    <t>Зарядка гаджетов ресторан</t>
  </si>
  <si>
    <t>Холодильник</t>
  </si>
  <si>
    <t>Освещение ресторан</t>
  </si>
  <si>
    <t>Кофемашина</t>
  </si>
  <si>
    <t>Микроволновка</t>
  </si>
  <si>
    <t>Бойлер</t>
  </si>
  <si>
    <t>Итого электрической энергии от ФЭС</t>
  </si>
  <si>
    <t>Напряжение аккумуляторов, V</t>
  </si>
  <si>
    <t>Ач в день</t>
  </si>
  <si>
    <t>Ач в день с коэффициентом использования</t>
  </si>
  <si>
    <t>Необходимая мощность ФЭС, кВтч</t>
  </si>
  <si>
    <t>Примерная стоимость, USD</t>
  </si>
  <si>
    <t>Коэффициент использования, LiFePo</t>
  </si>
  <si>
    <t>Необходима площадь, м2</t>
  </si>
  <si>
    <t>Примерная стоимость без аккумуляторов, USD</t>
  </si>
  <si>
    <t>для выдачи в сеть</t>
  </si>
  <si>
    <t>запас на 1 сутки</t>
  </si>
  <si>
    <t>КВтч</t>
  </si>
  <si>
    <t>С аккумуляторами для бизнеса</t>
  </si>
  <si>
    <t>Без аккумуляторов для бизнеса</t>
  </si>
  <si>
    <t>С аккумуляторами для дома</t>
  </si>
  <si>
    <t>Без аккумуляторов для дома</t>
  </si>
  <si>
    <t>сом за 1 USD</t>
  </si>
  <si>
    <t>стоимость 1 КВтч</t>
  </si>
  <si>
    <t>Стоимость системы, сом</t>
  </si>
  <si>
    <t>Производство электроэнергии за 1 год</t>
  </si>
  <si>
    <t>Стоимость от сети в год, сом</t>
  </si>
  <si>
    <t>Срок окупаемости, лет</t>
  </si>
  <si>
    <t>В режиме микрогенерации</t>
  </si>
  <si>
    <t>Обменный курс</t>
  </si>
  <si>
    <t>https://globalsolaratlas.info/map?c=43.345405,74.588242,11&amp;r=KGZ&amp;s=42.876542,74.582474&amp;m=site&amp;pv=small,180,35,1</t>
  </si>
  <si>
    <t>Расчет стоимости и окупаемости фотоэлектрической системы - Заполните, пожалуйста, ячейки, выделенные желтым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</si>
</sst>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scheme val="minor"/>
    </font>
    <font>
      <sz val="11"/>
      <color theme="1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1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BDD7EE"/>
        <bgColor rgb="FFBDD7EE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EAF1DD"/>
        <bgColor rgb="FFEAF1DD"/>
      </patternFill>
    </fill>
    <fill>
      <patternFill patternType="solid">
        <fgColor theme="0"/>
        <bgColor rgb="FF4A86E8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4A86E8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 applyFont="1" applyAlignment="1"/>
    <xf numFmtId="0" fontId="1" fillId="0" borderId="0" xfId="0" applyFont="1" applyAlignment="1"/>
    <xf numFmtId="0" fontId="4" fillId="0" borderId="0" xfId="0" applyFont="1" applyAlignment="1">
      <alignment vertical="center" wrapText="1"/>
    </xf>
    <xf numFmtId="0" fontId="5" fillId="11" borderId="6" xfId="0" applyFont="1" applyFill="1" applyBorder="1" applyAlignment="1">
      <alignment vertical="center"/>
    </xf>
    <xf numFmtId="0" fontId="5" fillId="11" borderId="7" xfId="0" applyFont="1" applyFill="1" applyBorder="1" applyAlignment="1">
      <alignment horizontal="right" vertical="center"/>
    </xf>
    <xf numFmtId="0" fontId="5" fillId="9" borderId="7" xfId="0" applyFont="1" applyFill="1" applyBorder="1" applyAlignment="1">
      <alignment horizontal="right" vertical="center"/>
    </xf>
    <xf numFmtId="0" fontId="5" fillId="8" borderId="7" xfId="0" applyFont="1" applyFill="1" applyBorder="1" applyAlignment="1">
      <alignment horizontal="right" vertical="center"/>
    </xf>
    <xf numFmtId="0" fontId="5" fillId="6" borderId="7" xfId="0" applyFont="1" applyFill="1" applyBorder="1" applyAlignment="1">
      <alignment horizontal="right" vertical="center"/>
    </xf>
    <xf numFmtId="10" fontId="5" fillId="9" borderId="7" xfId="0" applyNumberFormat="1" applyFont="1" applyFill="1" applyBorder="1" applyAlignment="1">
      <alignment horizontal="right" vertical="center"/>
    </xf>
    <xf numFmtId="0" fontId="4" fillId="10" borderId="0" xfId="0" applyFont="1" applyFill="1" applyAlignment="1">
      <alignment vertical="center" wrapText="1"/>
    </xf>
    <xf numFmtId="0" fontId="1" fillId="10" borderId="0" xfId="0" applyFont="1" applyFill="1" applyAlignment="1"/>
    <xf numFmtId="0" fontId="5" fillId="8" borderId="6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0" fontId="2" fillId="7" borderId="7" xfId="0" applyFont="1" applyFill="1" applyBorder="1" applyAlignment="1">
      <alignment vertical="center"/>
    </xf>
    <xf numFmtId="0" fontId="2" fillId="7" borderId="7" xfId="0" applyFont="1" applyFill="1" applyBorder="1" applyAlignment="1">
      <alignment horizontal="right" vertical="center"/>
    </xf>
    <xf numFmtId="0" fontId="5" fillId="5" borderId="0" xfId="0" applyFont="1" applyFill="1" applyBorder="1" applyAlignment="1">
      <alignment vertical="center"/>
    </xf>
    <xf numFmtId="0" fontId="7" fillId="0" borderId="9" xfId="0" applyFont="1" applyBorder="1" applyAlignment="1">
      <alignment horizontal="right" wrapText="1"/>
    </xf>
    <xf numFmtId="0" fontId="1" fillId="0" borderId="9" xfId="0" applyFont="1" applyBorder="1" applyAlignment="1"/>
    <xf numFmtId="1" fontId="1" fillId="0" borderId="9" xfId="0" applyNumberFormat="1" applyFont="1" applyBorder="1" applyAlignment="1"/>
    <xf numFmtId="1" fontId="7" fillId="12" borderId="9" xfId="0" applyNumberFormat="1" applyFont="1" applyFill="1" applyBorder="1" applyAlignment="1"/>
    <xf numFmtId="0" fontId="7" fillId="0" borderId="9" xfId="0" applyFont="1" applyBorder="1" applyAlignment="1"/>
    <xf numFmtId="0" fontId="7" fillId="0" borderId="0" xfId="0" applyFont="1" applyAlignment="1"/>
    <xf numFmtId="0" fontId="2" fillId="7" borderId="8" xfId="0" applyFont="1" applyFill="1" applyBorder="1" applyAlignment="1">
      <alignment horizontal="right" vertical="center"/>
    </xf>
    <xf numFmtId="10" fontId="5" fillId="5" borderId="8" xfId="0" applyNumberFormat="1" applyFont="1" applyFill="1" applyBorder="1" applyAlignment="1">
      <alignment horizontal="right" vertical="center"/>
    </xf>
    <xf numFmtId="0" fontId="5" fillId="5" borderId="9" xfId="0" applyFont="1" applyFill="1" applyBorder="1" applyAlignment="1">
      <alignment vertical="center"/>
    </xf>
    <xf numFmtId="0" fontId="5" fillId="5" borderId="9" xfId="0" applyFont="1" applyFill="1" applyBorder="1" applyAlignment="1">
      <alignment horizontal="right" vertical="center"/>
    </xf>
    <xf numFmtId="1" fontId="5" fillId="5" borderId="9" xfId="0" applyNumberFormat="1" applyFont="1" applyFill="1" applyBorder="1" applyAlignment="1">
      <alignment horizontal="right" vertical="center"/>
    </xf>
    <xf numFmtId="1" fontId="2" fillId="5" borderId="9" xfId="0" applyNumberFormat="1" applyFont="1" applyFill="1" applyBorder="1" applyAlignment="1">
      <alignment horizontal="right" vertical="center"/>
    </xf>
    <xf numFmtId="0" fontId="2" fillId="5" borderId="9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textRotation="90" wrapText="1"/>
    </xf>
    <xf numFmtId="0" fontId="2" fillId="5" borderId="9" xfId="0" applyFont="1" applyFill="1" applyBorder="1" applyAlignment="1">
      <alignment horizontal="center" vertical="center" wrapText="1"/>
    </xf>
    <xf numFmtId="0" fontId="6" fillId="0" borderId="9" xfId="0" applyFont="1" applyBorder="1"/>
    <xf numFmtId="0" fontId="5" fillId="5" borderId="9" xfId="0" applyFont="1" applyFill="1" applyBorder="1" applyAlignment="1">
      <alignment horizontal="center" vertical="center" wrapText="1"/>
    </xf>
    <xf numFmtId="0" fontId="3" fillId="0" borderId="9" xfId="0" applyFont="1" applyBorder="1"/>
    <xf numFmtId="0" fontId="2" fillId="2" borderId="0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 wrapText="1"/>
    </xf>
    <xf numFmtId="0" fontId="3" fillId="0" borderId="5" xfId="0" applyFont="1" applyBorder="1"/>
    <xf numFmtId="0" fontId="2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2" fillId="4" borderId="4" xfId="0" applyFont="1" applyFill="1" applyBorder="1" applyAlignment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340782</xdr:colOff>
      <xdr:row>0</xdr:row>
      <xdr:rowOff>87630</xdr:rowOff>
    </xdr:from>
    <xdr:to>
      <xdr:col>17</xdr:col>
      <xdr:colOff>335279</xdr:colOff>
      <xdr:row>29</xdr:row>
      <xdr:rowOff>181690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C9E0BE2-6BB5-F264-91B8-CFFD81175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0942" y="87630"/>
          <a:ext cx="9595697" cy="53975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993"/>
  <sheetViews>
    <sheetView tabSelected="1" workbookViewId="0">
      <selection activeCell="C21" sqref="C21"/>
    </sheetView>
  </sheetViews>
  <sheetFormatPr defaultColWidth="14.41796875" defaultRowHeight="15" customHeight="1" x14ac:dyDescent="0.45"/>
  <cols>
    <col min="1" max="1" width="8.68359375" style="1" customWidth="1"/>
    <col min="2" max="2" width="35.83984375" style="1" customWidth="1"/>
    <col min="3" max="3" width="7.1015625" style="1" customWidth="1"/>
    <col min="4" max="4" width="15.3125" style="1" customWidth="1"/>
    <col min="5" max="5" width="11.83984375" style="1" customWidth="1"/>
    <col min="6" max="6" width="20.3671875" style="1" customWidth="1"/>
    <col min="7" max="7" width="14.41796875" style="1" customWidth="1"/>
    <col min="8" max="8" width="15.68359375" style="1" customWidth="1"/>
    <col min="9" max="9" width="12.83984375" style="1" customWidth="1"/>
    <col min="10" max="10" width="18.89453125" style="1" customWidth="1"/>
    <col min="11" max="26" width="8.68359375" style="1" customWidth="1"/>
    <col min="27" max="16384" width="14.41796875" style="1"/>
  </cols>
  <sheetData>
    <row r="1" spans="2:11" ht="14.25" customHeight="1" x14ac:dyDescent="0.45"/>
    <row r="2" spans="2:11" ht="14.25" customHeight="1" x14ac:dyDescent="0.45">
      <c r="B2" s="35" t="s">
        <v>45</v>
      </c>
      <c r="C2" s="35"/>
      <c r="D2" s="35"/>
      <c r="E2" s="35"/>
      <c r="F2" s="35"/>
      <c r="G2" s="35"/>
      <c r="H2" s="35"/>
      <c r="I2" s="35"/>
      <c r="J2" s="35"/>
    </row>
    <row r="3" spans="2:11" ht="14.25" customHeight="1" thickBot="1" x14ac:dyDescent="0.5"/>
    <row r="4" spans="2:11" ht="14.25" customHeight="1" x14ac:dyDescent="0.45">
      <c r="B4" s="38" t="s">
        <v>0</v>
      </c>
      <c r="C4" s="39"/>
      <c r="D4" s="39"/>
      <c r="E4" s="39"/>
      <c r="F4" s="39"/>
      <c r="G4" s="39"/>
      <c r="H4" s="39"/>
      <c r="I4" s="39"/>
      <c r="J4" s="40"/>
      <c r="K4" s="2"/>
    </row>
    <row r="5" spans="2:11" ht="48" customHeight="1" x14ac:dyDescent="0.45">
      <c r="B5" s="36" t="s">
        <v>1</v>
      </c>
      <c r="C5" s="41" t="s">
        <v>2</v>
      </c>
      <c r="D5" s="36" t="s">
        <v>3</v>
      </c>
      <c r="E5" s="36" t="s">
        <v>4</v>
      </c>
      <c r="F5" s="41" t="s">
        <v>5</v>
      </c>
      <c r="G5" s="36" t="s">
        <v>6</v>
      </c>
      <c r="H5" s="41" t="s">
        <v>7</v>
      </c>
      <c r="I5" s="36" t="s">
        <v>8</v>
      </c>
      <c r="J5" s="36" t="s">
        <v>9</v>
      </c>
      <c r="K5" s="2"/>
    </row>
    <row r="6" spans="2:11" ht="42.6" customHeight="1" x14ac:dyDescent="0.45">
      <c r="B6" s="37"/>
      <c r="C6" s="37"/>
      <c r="D6" s="37"/>
      <c r="E6" s="37"/>
      <c r="F6" s="37"/>
      <c r="G6" s="37"/>
      <c r="H6" s="37"/>
      <c r="I6" s="37"/>
      <c r="J6" s="37"/>
      <c r="K6" s="2"/>
    </row>
    <row r="7" spans="2:11" s="10" customFormat="1" ht="14.25" customHeight="1" x14ac:dyDescent="0.45">
      <c r="B7" s="3" t="s">
        <v>10</v>
      </c>
      <c r="C7" s="4">
        <v>1</v>
      </c>
      <c r="D7" s="4">
        <v>0.3</v>
      </c>
      <c r="E7" s="5">
        <f t="shared" ref="E7:E16" si="0">C7*D7</f>
        <v>0.3</v>
      </c>
      <c r="F7" s="6">
        <v>5</v>
      </c>
      <c r="G7" s="7">
        <f t="shared" ref="G7:G16" si="1">E7*F7</f>
        <v>1.5</v>
      </c>
      <c r="H7" s="5">
        <v>0.8</v>
      </c>
      <c r="I7" s="5">
        <f t="shared" ref="I7:I16" si="2">G7/H7</f>
        <v>1.875</v>
      </c>
      <c r="J7" s="8">
        <f t="shared" ref="J7:J16" si="3">I7/$I$18</f>
        <v>2.3255813953488372E-2</v>
      </c>
      <c r="K7" s="9"/>
    </row>
    <row r="8" spans="2:11" s="10" customFormat="1" ht="14.25" customHeight="1" x14ac:dyDescent="0.45">
      <c r="B8" s="3" t="s">
        <v>11</v>
      </c>
      <c r="C8" s="4">
        <v>6</v>
      </c>
      <c r="D8" s="4">
        <v>0.2</v>
      </c>
      <c r="E8" s="5">
        <f t="shared" si="0"/>
        <v>1.2000000000000002</v>
      </c>
      <c r="F8" s="6">
        <v>8</v>
      </c>
      <c r="G8" s="7">
        <f t="shared" si="1"/>
        <v>9.6000000000000014</v>
      </c>
      <c r="H8" s="5">
        <v>0.8</v>
      </c>
      <c r="I8" s="5">
        <f t="shared" si="2"/>
        <v>12.000000000000002</v>
      </c>
      <c r="J8" s="8">
        <f t="shared" si="3"/>
        <v>0.14883720930232561</v>
      </c>
      <c r="K8" s="9"/>
    </row>
    <row r="9" spans="2:11" s="10" customFormat="1" ht="14.25" customHeight="1" x14ac:dyDescent="0.45">
      <c r="B9" s="3" t="s">
        <v>12</v>
      </c>
      <c r="C9" s="4">
        <v>1</v>
      </c>
      <c r="D9" s="4">
        <v>0.3</v>
      </c>
      <c r="E9" s="5">
        <f t="shared" si="0"/>
        <v>0.3</v>
      </c>
      <c r="F9" s="6">
        <v>18</v>
      </c>
      <c r="G9" s="7">
        <f t="shared" si="1"/>
        <v>5.3999999999999995</v>
      </c>
      <c r="H9" s="5">
        <v>0.8</v>
      </c>
      <c r="I9" s="5">
        <f t="shared" si="2"/>
        <v>6.7499999999999991</v>
      </c>
      <c r="J9" s="8">
        <f t="shared" si="3"/>
        <v>8.3720930232558124E-2</v>
      </c>
      <c r="K9" s="9"/>
    </row>
    <row r="10" spans="2:11" s="10" customFormat="1" ht="14.25" customHeight="1" x14ac:dyDescent="0.45">
      <c r="B10" s="3" t="s">
        <v>13</v>
      </c>
      <c r="C10" s="4">
        <v>1</v>
      </c>
      <c r="D10" s="4">
        <v>1.2</v>
      </c>
      <c r="E10" s="5">
        <f t="shared" si="0"/>
        <v>1.2</v>
      </c>
      <c r="F10" s="6">
        <v>12</v>
      </c>
      <c r="G10" s="7">
        <f t="shared" si="1"/>
        <v>14.399999999999999</v>
      </c>
      <c r="H10" s="5">
        <v>0.8</v>
      </c>
      <c r="I10" s="5">
        <f t="shared" si="2"/>
        <v>17.999999999999996</v>
      </c>
      <c r="J10" s="8">
        <f t="shared" si="3"/>
        <v>0.22325581395348834</v>
      </c>
      <c r="K10" s="9"/>
    </row>
    <row r="11" spans="2:11" s="10" customFormat="1" ht="14.25" customHeight="1" x14ac:dyDescent="0.45">
      <c r="B11" s="3" t="s">
        <v>14</v>
      </c>
      <c r="C11" s="4">
        <v>1</v>
      </c>
      <c r="D11" s="4">
        <v>0.5</v>
      </c>
      <c r="E11" s="5">
        <f t="shared" si="0"/>
        <v>0.5</v>
      </c>
      <c r="F11" s="6">
        <v>6</v>
      </c>
      <c r="G11" s="7">
        <f t="shared" si="1"/>
        <v>3</v>
      </c>
      <c r="H11" s="5">
        <v>0.8</v>
      </c>
      <c r="I11" s="5">
        <f t="shared" si="2"/>
        <v>3.75</v>
      </c>
      <c r="J11" s="8">
        <f t="shared" si="3"/>
        <v>4.6511627906976744E-2</v>
      </c>
      <c r="K11" s="9"/>
    </row>
    <row r="12" spans="2:11" s="10" customFormat="1" ht="14.25" customHeight="1" x14ac:dyDescent="0.45">
      <c r="B12" s="3" t="s">
        <v>15</v>
      </c>
      <c r="C12" s="4">
        <v>1</v>
      </c>
      <c r="D12" s="4">
        <v>0.4</v>
      </c>
      <c r="E12" s="5">
        <f t="shared" si="0"/>
        <v>0.4</v>
      </c>
      <c r="F12" s="6">
        <v>24</v>
      </c>
      <c r="G12" s="7">
        <f t="shared" si="1"/>
        <v>9.6000000000000014</v>
      </c>
      <c r="H12" s="5">
        <v>0.8</v>
      </c>
      <c r="I12" s="5">
        <f t="shared" si="2"/>
        <v>12.000000000000002</v>
      </c>
      <c r="J12" s="8">
        <f t="shared" si="3"/>
        <v>0.14883720930232561</v>
      </c>
      <c r="K12" s="9"/>
    </row>
    <row r="13" spans="2:11" s="10" customFormat="1" ht="14.25" customHeight="1" x14ac:dyDescent="0.45">
      <c r="B13" s="3" t="s">
        <v>16</v>
      </c>
      <c r="C13" s="4">
        <v>1</v>
      </c>
      <c r="D13" s="4">
        <v>0.5</v>
      </c>
      <c r="E13" s="5">
        <f t="shared" si="0"/>
        <v>0.5</v>
      </c>
      <c r="F13" s="6">
        <v>6</v>
      </c>
      <c r="G13" s="7">
        <f t="shared" si="1"/>
        <v>3</v>
      </c>
      <c r="H13" s="5">
        <v>0.8</v>
      </c>
      <c r="I13" s="5">
        <f t="shared" si="2"/>
        <v>3.75</v>
      </c>
      <c r="J13" s="8">
        <f t="shared" si="3"/>
        <v>4.6511627906976744E-2</v>
      </c>
      <c r="K13" s="9"/>
    </row>
    <row r="14" spans="2:11" s="10" customFormat="1" ht="14.25" customHeight="1" x14ac:dyDescent="0.45">
      <c r="B14" s="3" t="s">
        <v>17</v>
      </c>
      <c r="C14" s="4">
        <v>1</v>
      </c>
      <c r="D14" s="4">
        <v>2</v>
      </c>
      <c r="E14" s="5">
        <f t="shared" si="0"/>
        <v>2</v>
      </c>
      <c r="F14" s="6">
        <v>4</v>
      </c>
      <c r="G14" s="7">
        <f t="shared" si="1"/>
        <v>8</v>
      </c>
      <c r="H14" s="5">
        <v>0.8</v>
      </c>
      <c r="I14" s="5">
        <f t="shared" si="2"/>
        <v>10</v>
      </c>
      <c r="J14" s="8">
        <f t="shared" si="3"/>
        <v>0.12403100775193798</v>
      </c>
      <c r="K14" s="9"/>
    </row>
    <row r="15" spans="2:11" s="10" customFormat="1" ht="14.25" customHeight="1" x14ac:dyDescent="0.45">
      <c r="B15" s="3" t="s">
        <v>18</v>
      </c>
      <c r="C15" s="4">
        <v>1</v>
      </c>
      <c r="D15" s="4">
        <v>1</v>
      </c>
      <c r="E15" s="5">
        <f t="shared" si="0"/>
        <v>1</v>
      </c>
      <c r="F15" s="6">
        <v>4</v>
      </c>
      <c r="G15" s="7">
        <f t="shared" si="1"/>
        <v>4</v>
      </c>
      <c r="H15" s="5">
        <v>0.8</v>
      </c>
      <c r="I15" s="5">
        <f t="shared" si="2"/>
        <v>5</v>
      </c>
      <c r="J15" s="8">
        <f t="shared" si="3"/>
        <v>6.2015503875968991E-2</v>
      </c>
      <c r="K15" s="9"/>
    </row>
    <row r="16" spans="2:11" s="10" customFormat="1" ht="14.25" customHeight="1" x14ac:dyDescent="0.45">
      <c r="B16" s="3" t="s">
        <v>19</v>
      </c>
      <c r="C16" s="4">
        <v>1</v>
      </c>
      <c r="D16" s="4">
        <v>1.5</v>
      </c>
      <c r="E16" s="5">
        <f t="shared" si="0"/>
        <v>1.5</v>
      </c>
      <c r="F16" s="6">
        <v>4</v>
      </c>
      <c r="G16" s="7">
        <f t="shared" si="1"/>
        <v>6</v>
      </c>
      <c r="H16" s="5">
        <v>0.8</v>
      </c>
      <c r="I16" s="5">
        <f t="shared" si="2"/>
        <v>7.5</v>
      </c>
      <c r="J16" s="8">
        <f t="shared" si="3"/>
        <v>9.3023255813953487E-2</v>
      </c>
      <c r="K16" s="9"/>
    </row>
    <row r="17" spans="2:11" s="10" customFormat="1" ht="14.25" customHeight="1" thickBot="1" x14ac:dyDescent="0.5">
      <c r="B17" s="11"/>
      <c r="C17" s="6"/>
      <c r="D17" s="6"/>
      <c r="E17" s="5"/>
      <c r="F17" s="6"/>
      <c r="G17" s="7"/>
      <c r="H17" s="5"/>
      <c r="I17" s="5"/>
      <c r="J17" s="8"/>
      <c r="K17" s="9"/>
    </row>
    <row r="18" spans="2:11" ht="14.25" customHeight="1" thickBot="1" x14ac:dyDescent="0.5">
      <c r="B18" s="12" t="s">
        <v>20</v>
      </c>
      <c r="C18" s="13"/>
      <c r="D18" s="13"/>
      <c r="E18" s="14">
        <f>SUM(E7:E16)</f>
        <v>8.9</v>
      </c>
      <c r="F18" s="22"/>
      <c r="G18" s="22">
        <f>SUM(G7:G16)</f>
        <v>64.5</v>
      </c>
      <c r="H18" s="22"/>
      <c r="I18" s="22">
        <f t="shared" ref="I18:J18" si="4">SUM(I7:I16)</f>
        <v>80.625</v>
      </c>
      <c r="J18" s="23">
        <f t="shared" si="4"/>
        <v>1</v>
      </c>
      <c r="K18" s="2"/>
    </row>
    <row r="19" spans="2:11" ht="25.5" customHeight="1" x14ac:dyDescent="0.45">
      <c r="B19" s="15"/>
      <c r="C19" s="15"/>
      <c r="D19" s="15"/>
      <c r="E19" s="15"/>
      <c r="F19" s="24"/>
      <c r="G19" s="33" t="s">
        <v>21</v>
      </c>
      <c r="H19" s="34"/>
      <c r="I19" s="25">
        <v>24</v>
      </c>
      <c r="J19" s="24"/>
      <c r="K19" s="2"/>
    </row>
    <row r="20" spans="2:11" ht="14.25" customHeight="1" x14ac:dyDescent="0.45">
      <c r="B20" s="15"/>
      <c r="C20" s="15"/>
      <c r="D20" s="15"/>
      <c r="E20" s="15"/>
      <c r="F20" s="24"/>
      <c r="G20" s="33" t="s">
        <v>22</v>
      </c>
      <c r="H20" s="34"/>
      <c r="I20" s="26">
        <f>I18/I19*1000</f>
        <v>3359.375</v>
      </c>
      <c r="J20" s="24"/>
      <c r="K20" s="2"/>
    </row>
    <row r="21" spans="2:11" ht="22.8" customHeight="1" x14ac:dyDescent="0.45">
      <c r="B21" s="15"/>
      <c r="C21" s="15"/>
      <c r="D21" s="15"/>
      <c r="E21" s="15"/>
      <c r="F21" s="24"/>
      <c r="G21" s="33" t="s">
        <v>26</v>
      </c>
      <c r="H21" s="34"/>
      <c r="I21" s="25">
        <v>0.8</v>
      </c>
      <c r="J21" s="24"/>
      <c r="K21" s="2"/>
    </row>
    <row r="22" spans="2:11" ht="25.5" customHeight="1" x14ac:dyDescent="0.5">
      <c r="B22" s="15"/>
      <c r="C22" s="15"/>
      <c r="D22" s="15"/>
      <c r="E22" s="15"/>
      <c r="F22" s="24"/>
      <c r="G22" s="31" t="s">
        <v>23</v>
      </c>
      <c r="H22" s="32"/>
      <c r="I22" s="27">
        <f>I20/I21</f>
        <v>4199.21875</v>
      </c>
      <c r="J22" s="28" t="s">
        <v>30</v>
      </c>
      <c r="K22" s="2"/>
    </row>
    <row r="23" spans="2:11" ht="25.8" customHeight="1" x14ac:dyDescent="0.5">
      <c r="B23" s="15"/>
      <c r="C23" s="15"/>
      <c r="D23" s="15"/>
      <c r="E23" s="15"/>
      <c r="F23" s="24"/>
      <c r="G23" s="31" t="s">
        <v>24</v>
      </c>
      <c r="H23" s="32"/>
      <c r="I23" s="27">
        <f>I18/5</f>
        <v>16.125</v>
      </c>
      <c r="J23" s="24"/>
    </row>
    <row r="24" spans="2:11" ht="26.7" customHeight="1" x14ac:dyDescent="0.45">
      <c r="B24" s="15"/>
      <c r="C24" s="15"/>
      <c r="D24" s="15"/>
      <c r="E24" s="15"/>
      <c r="F24" s="24"/>
      <c r="G24" s="33" t="s">
        <v>27</v>
      </c>
      <c r="H24" s="34"/>
      <c r="I24" s="26">
        <f>I23*10</f>
        <v>161.25</v>
      </c>
      <c r="J24" s="24"/>
    </row>
    <row r="25" spans="2:11" ht="14.25" customHeight="1" x14ac:dyDescent="0.5">
      <c r="B25" s="15"/>
      <c r="C25" s="15"/>
      <c r="D25" s="15"/>
      <c r="E25" s="15"/>
      <c r="F25" s="24"/>
      <c r="G25" s="31" t="s">
        <v>25</v>
      </c>
      <c r="H25" s="32"/>
      <c r="I25" s="27">
        <f>I23*2800</f>
        <v>45150</v>
      </c>
      <c r="J25" s="24"/>
    </row>
    <row r="26" spans="2:11" ht="30.6" customHeight="1" x14ac:dyDescent="0.5">
      <c r="B26" s="15"/>
      <c r="C26" s="15"/>
      <c r="D26" s="15"/>
      <c r="E26" s="15"/>
      <c r="F26" s="24"/>
      <c r="G26" s="31" t="s">
        <v>28</v>
      </c>
      <c r="H26" s="32"/>
      <c r="I26" s="27">
        <f>I25*0.54</f>
        <v>24381</v>
      </c>
      <c r="J26" s="28" t="s">
        <v>29</v>
      </c>
    </row>
    <row r="27" spans="2:11" ht="14.25" customHeight="1" thickBot="1" x14ac:dyDescent="0.5"/>
    <row r="28" spans="2:11" ht="64.2" customHeight="1" x14ac:dyDescent="0.45">
      <c r="B28" s="29" t="s">
        <v>39</v>
      </c>
      <c r="C28" s="30"/>
      <c r="D28" s="29">
        <f>1482*I23</f>
        <v>23897.25</v>
      </c>
      <c r="E28" s="29" t="s">
        <v>31</v>
      </c>
      <c r="F28" s="29" t="s">
        <v>38</v>
      </c>
      <c r="G28" s="29" t="s">
        <v>40</v>
      </c>
      <c r="H28" s="29" t="s">
        <v>41</v>
      </c>
    </row>
    <row r="29" spans="2:11" ht="14.25" customHeight="1" x14ac:dyDescent="0.45">
      <c r="B29" s="17" t="s">
        <v>32</v>
      </c>
      <c r="C29" s="17"/>
      <c r="D29" s="17" t="s">
        <v>37</v>
      </c>
      <c r="E29" s="17">
        <v>3.7</v>
      </c>
      <c r="F29" s="17">
        <f>I25*$C$36</f>
        <v>3928050</v>
      </c>
      <c r="G29" s="17">
        <f>$D$28*E29</f>
        <v>88419.824999999997</v>
      </c>
      <c r="H29" s="18">
        <f>F29/G29</f>
        <v>44.42499179341285</v>
      </c>
    </row>
    <row r="30" spans="2:11" ht="14.25" customHeight="1" x14ac:dyDescent="0.5">
      <c r="B30" s="17" t="s">
        <v>33</v>
      </c>
      <c r="C30" s="17"/>
      <c r="D30" s="17" t="s">
        <v>37</v>
      </c>
      <c r="E30" s="17">
        <v>3.7</v>
      </c>
      <c r="F30" s="17">
        <f>I26*$C$36</f>
        <v>2121147</v>
      </c>
      <c r="G30" s="17">
        <f t="shared" ref="G30:G32" si="5">$D$28*E30</f>
        <v>88419.824999999997</v>
      </c>
      <c r="H30" s="19">
        <f t="shared" ref="H30:H32" si="6">F30/G30</f>
        <v>23.989495568442937</v>
      </c>
    </row>
    <row r="31" spans="2:11" ht="14.25" customHeight="1" x14ac:dyDescent="0.45">
      <c r="B31" s="17" t="s">
        <v>34</v>
      </c>
      <c r="C31" s="17"/>
      <c r="D31" s="17" t="s">
        <v>37</v>
      </c>
      <c r="E31" s="17">
        <v>1.1000000000000001</v>
      </c>
      <c r="F31" s="17">
        <f>I25*$C$36</f>
        <v>3928050</v>
      </c>
      <c r="G31" s="17">
        <f t="shared" si="5"/>
        <v>26286.975000000002</v>
      </c>
      <c r="H31" s="18">
        <f t="shared" si="6"/>
        <v>149.42951785057048</v>
      </c>
    </row>
    <row r="32" spans="2:11" ht="14.25" customHeight="1" x14ac:dyDescent="0.45">
      <c r="B32" s="17" t="s">
        <v>35</v>
      </c>
      <c r="C32" s="17"/>
      <c r="D32" s="17" t="s">
        <v>37</v>
      </c>
      <c r="E32" s="17">
        <v>1.1000000000000001</v>
      </c>
      <c r="F32" s="17">
        <f>I26*$C$36</f>
        <v>2121147</v>
      </c>
      <c r="G32" s="17">
        <f t="shared" si="5"/>
        <v>26286.975000000002</v>
      </c>
      <c r="H32" s="18">
        <f t="shared" si="6"/>
        <v>80.69193963930806</v>
      </c>
    </row>
    <row r="33" spans="2:8" ht="14.25" customHeight="1" x14ac:dyDescent="0.5">
      <c r="B33" s="17"/>
      <c r="C33" s="17"/>
      <c r="D33" s="17"/>
      <c r="E33" s="16" t="s">
        <v>31</v>
      </c>
      <c r="F33" s="17"/>
      <c r="G33" s="17"/>
      <c r="H33" s="17"/>
    </row>
    <row r="34" spans="2:8" ht="14.25" customHeight="1" x14ac:dyDescent="0.5">
      <c r="B34" s="20" t="s">
        <v>42</v>
      </c>
      <c r="C34" s="20"/>
      <c r="D34" s="20"/>
      <c r="E34" s="20">
        <v>4.42</v>
      </c>
      <c r="F34" s="20"/>
      <c r="G34" s="20">
        <f>$E$34*D28</f>
        <v>105625.845</v>
      </c>
      <c r="H34" s="19">
        <f>F30/G34</f>
        <v>20.081704435121914</v>
      </c>
    </row>
    <row r="35" spans="2:8" ht="14.25" customHeight="1" x14ac:dyDescent="0.45"/>
    <row r="36" spans="2:8" ht="14.25" customHeight="1" x14ac:dyDescent="0.5">
      <c r="B36" s="21" t="s">
        <v>43</v>
      </c>
      <c r="C36" s="21">
        <v>87</v>
      </c>
      <c r="D36" s="21" t="s">
        <v>36</v>
      </c>
    </row>
    <row r="37" spans="2:8" ht="14.25" customHeight="1" x14ac:dyDescent="0.45"/>
    <row r="38" spans="2:8" ht="14.25" customHeight="1" x14ac:dyDescent="0.45"/>
    <row r="39" spans="2:8" ht="14.25" customHeight="1" x14ac:dyDescent="0.45"/>
    <row r="40" spans="2:8" ht="14.25" customHeight="1" x14ac:dyDescent="0.45"/>
    <row r="41" spans="2:8" ht="14.25" customHeight="1" x14ac:dyDescent="0.45"/>
    <row r="42" spans="2:8" ht="14.25" customHeight="1" x14ac:dyDescent="0.45"/>
    <row r="43" spans="2:8" ht="14.25" customHeight="1" x14ac:dyDescent="0.45"/>
    <row r="44" spans="2:8" ht="14.25" customHeight="1" x14ac:dyDescent="0.45"/>
    <row r="45" spans="2:8" ht="14.25" customHeight="1" x14ac:dyDescent="0.45"/>
    <row r="46" spans="2:8" ht="14.25" customHeight="1" x14ac:dyDescent="0.45"/>
    <row r="47" spans="2:8" ht="14.25" customHeight="1" x14ac:dyDescent="0.45"/>
    <row r="48" spans="2:8" ht="14.25" customHeight="1" x14ac:dyDescent="0.45"/>
    <row r="49" ht="14.25" customHeight="1" x14ac:dyDescent="0.45"/>
    <row r="50" ht="14.25" customHeight="1" x14ac:dyDescent="0.45"/>
    <row r="51" ht="14.25" customHeight="1" x14ac:dyDescent="0.45"/>
    <row r="52" ht="14.25" customHeight="1" x14ac:dyDescent="0.45"/>
    <row r="53" ht="14.25" customHeight="1" x14ac:dyDescent="0.45"/>
    <row r="54" ht="14.25" customHeight="1" x14ac:dyDescent="0.45"/>
    <row r="55" ht="14.25" customHeight="1" x14ac:dyDescent="0.45"/>
    <row r="56" ht="14.25" customHeight="1" x14ac:dyDescent="0.45"/>
    <row r="57" ht="14.25" customHeight="1" x14ac:dyDescent="0.45"/>
    <row r="58" ht="14.25" customHeight="1" x14ac:dyDescent="0.45"/>
    <row r="59" ht="14.25" customHeight="1" x14ac:dyDescent="0.45"/>
    <row r="60" ht="14.25" customHeight="1" x14ac:dyDescent="0.45"/>
    <row r="61" ht="14.25" customHeight="1" x14ac:dyDescent="0.45"/>
    <row r="62" ht="14.25" customHeight="1" x14ac:dyDescent="0.45"/>
    <row r="63" ht="14.25" customHeight="1" x14ac:dyDescent="0.45"/>
    <row r="64" ht="14.25" customHeight="1" x14ac:dyDescent="0.45"/>
    <row r="65" ht="14.25" customHeight="1" x14ac:dyDescent="0.45"/>
    <row r="66" ht="14.25" customHeight="1" x14ac:dyDescent="0.45"/>
    <row r="67" ht="14.25" customHeight="1" x14ac:dyDescent="0.45"/>
    <row r="68" ht="14.25" customHeight="1" x14ac:dyDescent="0.45"/>
    <row r="69" ht="14.25" customHeight="1" x14ac:dyDescent="0.45"/>
    <row r="70" ht="14.25" customHeight="1" x14ac:dyDescent="0.45"/>
    <row r="71" ht="14.25" customHeight="1" x14ac:dyDescent="0.45"/>
    <row r="72" ht="14.25" customHeight="1" x14ac:dyDescent="0.45"/>
    <row r="73" ht="14.25" customHeight="1" x14ac:dyDescent="0.45"/>
    <row r="74" ht="14.25" customHeight="1" x14ac:dyDescent="0.45"/>
    <row r="75" ht="14.25" customHeight="1" x14ac:dyDescent="0.45"/>
    <row r="76" ht="14.25" customHeight="1" x14ac:dyDescent="0.45"/>
    <row r="77" ht="14.25" customHeight="1" x14ac:dyDescent="0.45"/>
    <row r="78" ht="14.25" customHeight="1" x14ac:dyDescent="0.45"/>
    <row r="79" ht="14.25" customHeight="1" x14ac:dyDescent="0.45"/>
    <row r="80" ht="14.25" customHeight="1" x14ac:dyDescent="0.45"/>
    <row r="81" ht="14.25" customHeight="1" x14ac:dyDescent="0.45"/>
    <row r="82" ht="14.25" customHeight="1" x14ac:dyDescent="0.45"/>
    <row r="83" ht="14.25" customHeight="1" x14ac:dyDescent="0.45"/>
    <row r="84" ht="14.25" customHeight="1" x14ac:dyDescent="0.45"/>
    <row r="85" ht="14.25" customHeight="1" x14ac:dyDescent="0.45"/>
    <row r="86" ht="14.25" customHeight="1" x14ac:dyDescent="0.45"/>
    <row r="87" ht="14.25" customHeight="1" x14ac:dyDescent="0.45"/>
    <row r="88" ht="14.25" customHeight="1" x14ac:dyDescent="0.45"/>
    <row r="89" ht="14.25" customHeight="1" x14ac:dyDescent="0.45"/>
    <row r="90" ht="14.25" customHeight="1" x14ac:dyDescent="0.45"/>
    <row r="91" ht="14.25" customHeight="1" x14ac:dyDescent="0.45"/>
    <row r="92" ht="14.25" customHeight="1" x14ac:dyDescent="0.45"/>
    <row r="93" ht="14.25" customHeight="1" x14ac:dyDescent="0.45"/>
    <row r="94" ht="14.25" customHeight="1" x14ac:dyDescent="0.45"/>
    <row r="95" ht="14.25" customHeight="1" x14ac:dyDescent="0.45"/>
    <row r="96" ht="14.25" customHeight="1" x14ac:dyDescent="0.45"/>
    <row r="97" ht="14.25" customHeight="1" x14ac:dyDescent="0.45"/>
    <row r="98" ht="14.25" customHeight="1" x14ac:dyDescent="0.45"/>
    <row r="99" ht="14.25" customHeight="1" x14ac:dyDescent="0.45"/>
    <row r="100" ht="14.25" customHeight="1" x14ac:dyDescent="0.45"/>
    <row r="101" ht="14.25" customHeight="1" x14ac:dyDescent="0.45"/>
    <row r="102" ht="14.25" customHeight="1" x14ac:dyDescent="0.45"/>
    <row r="103" ht="14.25" customHeight="1" x14ac:dyDescent="0.45"/>
    <row r="104" ht="14.25" customHeight="1" x14ac:dyDescent="0.45"/>
    <row r="105" ht="14.25" customHeight="1" x14ac:dyDescent="0.45"/>
    <row r="106" ht="14.25" customHeight="1" x14ac:dyDescent="0.45"/>
    <row r="107" ht="14.25" customHeight="1" x14ac:dyDescent="0.45"/>
    <row r="108" ht="14.25" customHeight="1" x14ac:dyDescent="0.45"/>
    <row r="109" ht="14.25" customHeight="1" x14ac:dyDescent="0.45"/>
    <row r="110" ht="14.25" customHeight="1" x14ac:dyDescent="0.45"/>
    <row r="111" ht="14.25" customHeight="1" x14ac:dyDescent="0.45"/>
    <row r="112" ht="14.25" customHeight="1" x14ac:dyDescent="0.45"/>
    <row r="113" ht="14.25" customHeight="1" x14ac:dyDescent="0.45"/>
    <row r="114" ht="14.25" customHeight="1" x14ac:dyDescent="0.45"/>
    <row r="115" ht="14.25" customHeight="1" x14ac:dyDescent="0.45"/>
    <row r="116" ht="14.25" customHeight="1" x14ac:dyDescent="0.45"/>
    <row r="117" ht="14.25" customHeight="1" x14ac:dyDescent="0.45"/>
    <row r="118" ht="14.25" customHeight="1" x14ac:dyDescent="0.45"/>
    <row r="119" ht="14.25" customHeight="1" x14ac:dyDescent="0.45"/>
    <row r="120" ht="14.25" customHeight="1" x14ac:dyDescent="0.45"/>
    <row r="121" ht="14.25" customHeight="1" x14ac:dyDescent="0.45"/>
    <row r="122" ht="14.25" customHeight="1" x14ac:dyDescent="0.45"/>
    <row r="123" ht="14.25" customHeight="1" x14ac:dyDescent="0.45"/>
    <row r="124" ht="14.25" customHeight="1" x14ac:dyDescent="0.45"/>
    <row r="125" ht="14.25" customHeight="1" x14ac:dyDescent="0.45"/>
    <row r="126" ht="14.25" customHeight="1" x14ac:dyDescent="0.45"/>
    <row r="127" ht="14.25" customHeight="1" x14ac:dyDescent="0.45"/>
    <row r="128" ht="14.25" customHeight="1" x14ac:dyDescent="0.45"/>
    <row r="129" ht="14.25" customHeight="1" x14ac:dyDescent="0.45"/>
    <row r="130" ht="14.25" customHeight="1" x14ac:dyDescent="0.45"/>
    <row r="131" ht="14.25" customHeight="1" x14ac:dyDescent="0.45"/>
    <row r="132" ht="14.25" customHeight="1" x14ac:dyDescent="0.45"/>
    <row r="133" ht="14.25" customHeight="1" x14ac:dyDescent="0.45"/>
    <row r="134" ht="14.25" customHeight="1" x14ac:dyDescent="0.45"/>
    <row r="135" ht="14.25" customHeight="1" x14ac:dyDescent="0.45"/>
    <row r="136" ht="14.25" customHeight="1" x14ac:dyDescent="0.45"/>
    <row r="137" ht="14.25" customHeight="1" x14ac:dyDescent="0.45"/>
    <row r="138" ht="14.25" customHeight="1" x14ac:dyDescent="0.45"/>
    <row r="139" ht="14.25" customHeight="1" x14ac:dyDescent="0.45"/>
    <row r="140" ht="14.25" customHeight="1" x14ac:dyDescent="0.45"/>
    <row r="141" ht="14.25" customHeight="1" x14ac:dyDescent="0.45"/>
    <row r="142" ht="14.25" customHeight="1" x14ac:dyDescent="0.45"/>
    <row r="143" ht="14.25" customHeight="1" x14ac:dyDescent="0.45"/>
    <row r="144" ht="14.25" customHeight="1" x14ac:dyDescent="0.45"/>
    <row r="145" ht="14.25" customHeight="1" x14ac:dyDescent="0.45"/>
    <row r="146" ht="14.25" customHeight="1" x14ac:dyDescent="0.45"/>
    <row r="147" ht="14.25" customHeight="1" x14ac:dyDescent="0.45"/>
    <row r="148" ht="14.25" customHeight="1" x14ac:dyDescent="0.45"/>
    <row r="149" ht="14.25" customHeight="1" x14ac:dyDescent="0.45"/>
    <row r="150" ht="14.25" customHeight="1" x14ac:dyDescent="0.45"/>
    <row r="151" ht="14.25" customHeight="1" x14ac:dyDescent="0.45"/>
    <row r="152" ht="14.25" customHeight="1" x14ac:dyDescent="0.45"/>
    <row r="153" ht="14.25" customHeight="1" x14ac:dyDescent="0.45"/>
    <row r="154" ht="14.25" customHeight="1" x14ac:dyDescent="0.45"/>
    <row r="155" ht="14.25" customHeight="1" x14ac:dyDescent="0.45"/>
    <row r="156" ht="14.25" customHeight="1" x14ac:dyDescent="0.45"/>
    <row r="157" ht="14.25" customHeight="1" x14ac:dyDescent="0.45"/>
    <row r="158" ht="14.25" customHeight="1" x14ac:dyDescent="0.45"/>
    <row r="159" ht="14.25" customHeight="1" x14ac:dyDescent="0.45"/>
    <row r="160" ht="14.25" customHeight="1" x14ac:dyDescent="0.45"/>
    <row r="161" ht="14.25" customHeight="1" x14ac:dyDescent="0.45"/>
    <row r="162" ht="14.25" customHeight="1" x14ac:dyDescent="0.45"/>
    <row r="163" ht="14.25" customHeight="1" x14ac:dyDescent="0.45"/>
    <row r="164" ht="14.25" customHeight="1" x14ac:dyDescent="0.45"/>
    <row r="165" ht="14.25" customHeight="1" x14ac:dyDescent="0.45"/>
    <row r="166" ht="14.25" customHeight="1" x14ac:dyDescent="0.45"/>
    <row r="167" ht="14.25" customHeight="1" x14ac:dyDescent="0.45"/>
    <row r="168" ht="14.25" customHeight="1" x14ac:dyDescent="0.45"/>
    <row r="169" ht="14.25" customHeight="1" x14ac:dyDescent="0.45"/>
    <row r="170" ht="14.25" customHeight="1" x14ac:dyDescent="0.45"/>
    <row r="171" ht="14.25" customHeight="1" x14ac:dyDescent="0.45"/>
    <row r="172" ht="14.25" customHeight="1" x14ac:dyDescent="0.45"/>
    <row r="173" ht="14.25" customHeight="1" x14ac:dyDescent="0.45"/>
    <row r="174" ht="14.25" customHeight="1" x14ac:dyDescent="0.45"/>
    <row r="175" ht="14.25" customHeight="1" x14ac:dyDescent="0.45"/>
    <row r="176" ht="14.25" customHeight="1" x14ac:dyDescent="0.45"/>
    <row r="177" ht="14.25" customHeight="1" x14ac:dyDescent="0.45"/>
    <row r="178" ht="14.25" customHeight="1" x14ac:dyDescent="0.45"/>
    <row r="179" ht="14.25" customHeight="1" x14ac:dyDescent="0.45"/>
    <row r="180" ht="14.25" customHeight="1" x14ac:dyDescent="0.45"/>
    <row r="181" ht="14.25" customHeight="1" x14ac:dyDescent="0.45"/>
    <row r="182" ht="14.25" customHeight="1" x14ac:dyDescent="0.45"/>
    <row r="183" ht="14.25" customHeight="1" x14ac:dyDescent="0.45"/>
    <row r="184" ht="14.25" customHeight="1" x14ac:dyDescent="0.45"/>
    <row r="185" ht="14.25" customHeight="1" x14ac:dyDescent="0.45"/>
    <row r="186" ht="14.25" customHeight="1" x14ac:dyDescent="0.45"/>
    <row r="187" ht="14.25" customHeight="1" x14ac:dyDescent="0.45"/>
    <row r="188" ht="14.25" customHeight="1" x14ac:dyDescent="0.45"/>
    <row r="189" ht="14.25" customHeight="1" x14ac:dyDescent="0.45"/>
    <row r="190" ht="14.25" customHeight="1" x14ac:dyDescent="0.45"/>
    <row r="191" ht="14.25" customHeight="1" x14ac:dyDescent="0.45"/>
    <row r="192" ht="14.25" customHeight="1" x14ac:dyDescent="0.45"/>
    <row r="193" ht="14.25" customHeight="1" x14ac:dyDescent="0.45"/>
    <row r="194" ht="14.25" customHeight="1" x14ac:dyDescent="0.45"/>
    <row r="195" ht="14.25" customHeight="1" x14ac:dyDescent="0.45"/>
    <row r="196" ht="14.25" customHeight="1" x14ac:dyDescent="0.45"/>
    <row r="197" ht="14.25" customHeight="1" x14ac:dyDescent="0.45"/>
    <row r="198" ht="14.25" customHeight="1" x14ac:dyDescent="0.45"/>
    <row r="199" ht="14.25" customHeight="1" x14ac:dyDescent="0.45"/>
    <row r="200" ht="14.25" customHeight="1" x14ac:dyDescent="0.45"/>
    <row r="201" ht="14.25" customHeight="1" x14ac:dyDescent="0.45"/>
    <row r="202" ht="14.25" customHeight="1" x14ac:dyDescent="0.45"/>
    <row r="203" ht="14.25" customHeight="1" x14ac:dyDescent="0.45"/>
    <row r="204" ht="14.25" customHeight="1" x14ac:dyDescent="0.45"/>
    <row r="205" ht="14.25" customHeight="1" x14ac:dyDescent="0.45"/>
    <row r="206" ht="14.25" customHeight="1" x14ac:dyDescent="0.45"/>
    <row r="207" ht="14.25" customHeight="1" x14ac:dyDescent="0.45"/>
    <row r="208" ht="14.25" customHeight="1" x14ac:dyDescent="0.45"/>
    <row r="209" ht="14.25" customHeight="1" x14ac:dyDescent="0.45"/>
    <row r="210" ht="14.25" customHeight="1" x14ac:dyDescent="0.45"/>
    <row r="211" ht="14.25" customHeight="1" x14ac:dyDescent="0.45"/>
    <row r="212" ht="14.25" customHeight="1" x14ac:dyDescent="0.45"/>
    <row r="213" ht="14.25" customHeight="1" x14ac:dyDescent="0.45"/>
    <row r="214" ht="14.25" customHeight="1" x14ac:dyDescent="0.45"/>
    <row r="215" ht="14.25" customHeight="1" x14ac:dyDescent="0.45"/>
    <row r="216" ht="14.25" customHeight="1" x14ac:dyDescent="0.45"/>
    <row r="217" ht="14.25" customHeight="1" x14ac:dyDescent="0.45"/>
    <row r="218" ht="14.25" customHeight="1" x14ac:dyDescent="0.45"/>
    <row r="219" ht="14.25" customHeight="1" x14ac:dyDescent="0.45"/>
    <row r="220" ht="14.25" customHeight="1" x14ac:dyDescent="0.45"/>
    <row r="221" ht="14.25" customHeight="1" x14ac:dyDescent="0.45"/>
    <row r="222" ht="14.25" customHeight="1" x14ac:dyDescent="0.45"/>
    <row r="223" ht="14.25" customHeight="1" x14ac:dyDescent="0.45"/>
    <row r="224" ht="14.25" customHeight="1" x14ac:dyDescent="0.45"/>
    <row r="225" ht="14.25" customHeight="1" x14ac:dyDescent="0.45"/>
    <row r="226" ht="14.25" customHeight="1" x14ac:dyDescent="0.45"/>
    <row r="227" ht="14.25" customHeight="1" x14ac:dyDescent="0.45"/>
    <row r="228" ht="14.25" customHeight="1" x14ac:dyDescent="0.45"/>
    <row r="229" ht="14.25" customHeight="1" x14ac:dyDescent="0.45"/>
    <row r="230" ht="14.25" customHeight="1" x14ac:dyDescent="0.45"/>
    <row r="231" ht="14.25" customHeight="1" x14ac:dyDescent="0.45"/>
    <row r="232" ht="14.25" customHeight="1" x14ac:dyDescent="0.45"/>
    <row r="233" ht="14.25" customHeight="1" x14ac:dyDescent="0.45"/>
    <row r="234" ht="14.25" customHeight="1" x14ac:dyDescent="0.45"/>
    <row r="235" ht="14.25" customHeight="1" x14ac:dyDescent="0.45"/>
    <row r="236" ht="14.25" customHeight="1" x14ac:dyDescent="0.45"/>
    <row r="237" ht="14.25" customHeight="1" x14ac:dyDescent="0.45"/>
    <row r="238" ht="14.25" customHeight="1" x14ac:dyDescent="0.45"/>
    <row r="239" ht="14.25" customHeight="1" x14ac:dyDescent="0.45"/>
    <row r="240" ht="14.25" customHeight="1" x14ac:dyDescent="0.45"/>
    <row r="241" ht="14.25" customHeight="1" x14ac:dyDescent="0.45"/>
    <row r="242" ht="14.25" customHeight="1" x14ac:dyDescent="0.45"/>
    <row r="243" ht="14.25" customHeight="1" x14ac:dyDescent="0.45"/>
    <row r="244" ht="14.25" customHeight="1" x14ac:dyDescent="0.45"/>
    <row r="245" ht="14.25" customHeight="1" x14ac:dyDescent="0.45"/>
    <row r="246" ht="14.25" customHeight="1" x14ac:dyDescent="0.45"/>
    <row r="247" ht="14.25" customHeight="1" x14ac:dyDescent="0.45"/>
    <row r="248" ht="14.25" customHeight="1" x14ac:dyDescent="0.45"/>
    <row r="249" ht="14.25" customHeight="1" x14ac:dyDescent="0.45"/>
    <row r="250" ht="14.25" customHeight="1" x14ac:dyDescent="0.45"/>
    <row r="251" ht="14.25" customHeight="1" x14ac:dyDescent="0.45"/>
    <row r="252" ht="14.25" customHeight="1" x14ac:dyDescent="0.45"/>
    <row r="253" ht="14.25" customHeight="1" x14ac:dyDescent="0.45"/>
    <row r="254" ht="14.25" customHeight="1" x14ac:dyDescent="0.45"/>
    <row r="255" ht="14.25" customHeight="1" x14ac:dyDescent="0.45"/>
    <row r="256" ht="14.25" customHeight="1" x14ac:dyDescent="0.45"/>
    <row r="257" ht="14.25" customHeight="1" x14ac:dyDescent="0.45"/>
    <row r="258" ht="14.25" customHeight="1" x14ac:dyDescent="0.45"/>
    <row r="259" ht="14.25" customHeight="1" x14ac:dyDescent="0.45"/>
    <row r="260" ht="14.25" customHeight="1" x14ac:dyDescent="0.45"/>
    <row r="261" ht="14.25" customHeight="1" x14ac:dyDescent="0.45"/>
    <row r="262" ht="14.25" customHeight="1" x14ac:dyDescent="0.45"/>
    <row r="263" ht="14.25" customHeight="1" x14ac:dyDescent="0.45"/>
    <row r="264" ht="14.25" customHeight="1" x14ac:dyDescent="0.45"/>
    <row r="265" ht="14.25" customHeight="1" x14ac:dyDescent="0.45"/>
    <row r="266" ht="14.25" customHeight="1" x14ac:dyDescent="0.45"/>
    <row r="267" ht="14.25" customHeight="1" x14ac:dyDescent="0.45"/>
    <row r="268" ht="14.25" customHeight="1" x14ac:dyDescent="0.45"/>
    <row r="269" ht="14.25" customHeight="1" x14ac:dyDescent="0.45"/>
    <row r="270" ht="14.25" customHeight="1" x14ac:dyDescent="0.45"/>
    <row r="271" ht="14.25" customHeight="1" x14ac:dyDescent="0.45"/>
    <row r="272" ht="14.25" customHeight="1" x14ac:dyDescent="0.45"/>
    <row r="273" ht="14.25" customHeight="1" x14ac:dyDescent="0.45"/>
    <row r="274" ht="14.25" customHeight="1" x14ac:dyDescent="0.45"/>
    <row r="275" ht="14.25" customHeight="1" x14ac:dyDescent="0.45"/>
    <row r="276" ht="14.25" customHeight="1" x14ac:dyDescent="0.45"/>
    <row r="277" ht="14.25" customHeight="1" x14ac:dyDescent="0.45"/>
    <row r="278" ht="14.25" customHeight="1" x14ac:dyDescent="0.45"/>
    <row r="279" ht="14.25" customHeight="1" x14ac:dyDescent="0.45"/>
    <row r="280" ht="14.25" customHeight="1" x14ac:dyDescent="0.45"/>
    <row r="281" ht="14.25" customHeight="1" x14ac:dyDescent="0.45"/>
    <row r="282" ht="14.25" customHeight="1" x14ac:dyDescent="0.45"/>
    <row r="283" ht="14.25" customHeight="1" x14ac:dyDescent="0.45"/>
    <row r="284" ht="14.25" customHeight="1" x14ac:dyDescent="0.45"/>
    <row r="285" ht="14.25" customHeight="1" x14ac:dyDescent="0.45"/>
    <row r="286" ht="14.25" customHeight="1" x14ac:dyDescent="0.45"/>
    <row r="287" ht="14.25" customHeight="1" x14ac:dyDescent="0.45"/>
    <row r="288" ht="14.25" customHeight="1" x14ac:dyDescent="0.45"/>
    <row r="289" ht="14.25" customHeight="1" x14ac:dyDescent="0.45"/>
    <row r="290" ht="14.25" customHeight="1" x14ac:dyDescent="0.45"/>
    <row r="291" ht="14.25" customHeight="1" x14ac:dyDescent="0.45"/>
    <row r="292" ht="14.25" customHeight="1" x14ac:dyDescent="0.45"/>
    <row r="293" ht="14.25" customHeight="1" x14ac:dyDescent="0.45"/>
    <row r="294" ht="14.25" customHeight="1" x14ac:dyDescent="0.45"/>
    <row r="295" ht="14.25" customHeight="1" x14ac:dyDescent="0.45"/>
    <row r="296" ht="14.25" customHeight="1" x14ac:dyDescent="0.45"/>
    <row r="297" ht="14.25" customHeight="1" x14ac:dyDescent="0.45"/>
    <row r="298" ht="14.25" customHeight="1" x14ac:dyDescent="0.45"/>
    <row r="299" ht="14.25" customHeight="1" x14ac:dyDescent="0.45"/>
    <row r="300" ht="14.25" customHeight="1" x14ac:dyDescent="0.45"/>
    <row r="301" ht="14.25" customHeight="1" x14ac:dyDescent="0.45"/>
    <row r="302" ht="14.25" customHeight="1" x14ac:dyDescent="0.45"/>
    <row r="303" ht="14.25" customHeight="1" x14ac:dyDescent="0.45"/>
    <row r="304" ht="14.25" customHeight="1" x14ac:dyDescent="0.45"/>
    <row r="305" ht="14.25" customHeight="1" x14ac:dyDescent="0.45"/>
    <row r="306" ht="14.25" customHeight="1" x14ac:dyDescent="0.45"/>
    <row r="307" ht="14.25" customHeight="1" x14ac:dyDescent="0.45"/>
    <row r="308" ht="14.25" customHeight="1" x14ac:dyDescent="0.45"/>
    <row r="309" ht="14.25" customHeight="1" x14ac:dyDescent="0.45"/>
    <row r="310" ht="14.25" customHeight="1" x14ac:dyDescent="0.45"/>
    <row r="311" ht="14.25" customHeight="1" x14ac:dyDescent="0.45"/>
    <row r="312" ht="14.25" customHeight="1" x14ac:dyDescent="0.45"/>
    <row r="313" ht="14.25" customHeight="1" x14ac:dyDescent="0.45"/>
    <row r="314" ht="14.25" customHeight="1" x14ac:dyDescent="0.45"/>
    <row r="315" ht="14.25" customHeight="1" x14ac:dyDescent="0.45"/>
    <row r="316" ht="14.25" customHeight="1" x14ac:dyDescent="0.45"/>
    <row r="317" ht="14.25" customHeight="1" x14ac:dyDescent="0.45"/>
    <row r="318" ht="14.25" customHeight="1" x14ac:dyDescent="0.45"/>
    <row r="319" ht="14.25" customHeight="1" x14ac:dyDescent="0.45"/>
    <row r="320" ht="14.25" customHeight="1" x14ac:dyDescent="0.45"/>
    <row r="321" ht="14.25" customHeight="1" x14ac:dyDescent="0.45"/>
    <row r="322" ht="14.25" customHeight="1" x14ac:dyDescent="0.45"/>
    <row r="323" ht="14.25" customHeight="1" x14ac:dyDescent="0.45"/>
    <row r="324" ht="14.25" customHeight="1" x14ac:dyDescent="0.45"/>
    <row r="325" ht="14.25" customHeight="1" x14ac:dyDescent="0.45"/>
    <row r="326" ht="14.25" customHeight="1" x14ac:dyDescent="0.45"/>
    <row r="327" ht="14.25" customHeight="1" x14ac:dyDescent="0.45"/>
    <row r="328" ht="14.25" customHeight="1" x14ac:dyDescent="0.45"/>
    <row r="329" ht="14.25" customHeight="1" x14ac:dyDescent="0.45"/>
    <row r="330" ht="14.25" customHeight="1" x14ac:dyDescent="0.45"/>
    <row r="331" ht="14.25" customHeight="1" x14ac:dyDescent="0.45"/>
    <row r="332" ht="14.25" customHeight="1" x14ac:dyDescent="0.45"/>
    <row r="333" ht="14.25" customHeight="1" x14ac:dyDescent="0.45"/>
    <row r="334" ht="14.25" customHeight="1" x14ac:dyDescent="0.45"/>
    <row r="335" ht="14.25" customHeight="1" x14ac:dyDescent="0.45"/>
    <row r="336" ht="14.25" customHeight="1" x14ac:dyDescent="0.45"/>
    <row r="337" ht="14.25" customHeight="1" x14ac:dyDescent="0.45"/>
    <row r="338" ht="14.25" customHeight="1" x14ac:dyDescent="0.45"/>
    <row r="339" ht="14.25" customHeight="1" x14ac:dyDescent="0.45"/>
    <row r="340" ht="14.25" customHeight="1" x14ac:dyDescent="0.45"/>
    <row r="341" ht="14.25" customHeight="1" x14ac:dyDescent="0.45"/>
    <row r="342" ht="14.25" customHeight="1" x14ac:dyDescent="0.45"/>
    <row r="343" ht="14.25" customHeight="1" x14ac:dyDescent="0.45"/>
    <row r="344" ht="14.25" customHeight="1" x14ac:dyDescent="0.45"/>
    <row r="345" ht="14.25" customHeight="1" x14ac:dyDescent="0.45"/>
    <row r="346" ht="14.25" customHeight="1" x14ac:dyDescent="0.45"/>
    <row r="347" ht="14.25" customHeight="1" x14ac:dyDescent="0.45"/>
    <row r="348" ht="14.25" customHeight="1" x14ac:dyDescent="0.45"/>
    <row r="349" ht="14.25" customHeight="1" x14ac:dyDescent="0.45"/>
    <row r="350" ht="14.25" customHeight="1" x14ac:dyDescent="0.45"/>
    <row r="351" ht="14.25" customHeight="1" x14ac:dyDescent="0.45"/>
    <row r="352" ht="14.25" customHeight="1" x14ac:dyDescent="0.45"/>
    <row r="353" ht="14.25" customHeight="1" x14ac:dyDescent="0.45"/>
    <row r="354" ht="14.25" customHeight="1" x14ac:dyDescent="0.45"/>
    <row r="355" ht="14.25" customHeight="1" x14ac:dyDescent="0.45"/>
    <row r="356" ht="14.25" customHeight="1" x14ac:dyDescent="0.45"/>
    <row r="357" ht="14.25" customHeight="1" x14ac:dyDescent="0.45"/>
    <row r="358" ht="14.25" customHeight="1" x14ac:dyDescent="0.45"/>
    <row r="359" ht="14.25" customHeight="1" x14ac:dyDescent="0.45"/>
    <row r="360" ht="14.25" customHeight="1" x14ac:dyDescent="0.45"/>
    <row r="361" ht="14.25" customHeight="1" x14ac:dyDescent="0.45"/>
    <row r="362" ht="14.25" customHeight="1" x14ac:dyDescent="0.45"/>
    <row r="363" ht="14.25" customHeight="1" x14ac:dyDescent="0.45"/>
    <row r="364" ht="14.25" customHeight="1" x14ac:dyDescent="0.45"/>
    <row r="365" ht="14.25" customHeight="1" x14ac:dyDescent="0.45"/>
    <row r="366" ht="14.25" customHeight="1" x14ac:dyDescent="0.45"/>
    <row r="367" ht="14.25" customHeight="1" x14ac:dyDescent="0.45"/>
    <row r="368" ht="14.25" customHeight="1" x14ac:dyDescent="0.45"/>
    <row r="369" ht="14.25" customHeight="1" x14ac:dyDescent="0.45"/>
    <row r="370" ht="14.25" customHeight="1" x14ac:dyDescent="0.45"/>
    <row r="371" ht="14.25" customHeight="1" x14ac:dyDescent="0.45"/>
    <row r="372" ht="14.25" customHeight="1" x14ac:dyDescent="0.45"/>
    <row r="373" ht="14.25" customHeight="1" x14ac:dyDescent="0.45"/>
    <row r="374" ht="14.25" customHeight="1" x14ac:dyDescent="0.45"/>
    <row r="375" ht="14.25" customHeight="1" x14ac:dyDescent="0.45"/>
    <row r="376" ht="14.25" customHeight="1" x14ac:dyDescent="0.45"/>
    <row r="377" ht="14.25" customHeight="1" x14ac:dyDescent="0.45"/>
    <row r="378" ht="14.25" customHeight="1" x14ac:dyDescent="0.45"/>
    <row r="379" ht="14.25" customHeight="1" x14ac:dyDescent="0.45"/>
    <row r="380" ht="14.25" customHeight="1" x14ac:dyDescent="0.45"/>
    <row r="381" ht="14.25" customHeight="1" x14ac:dyDescent="0.45"/>
    <row r="382" ht="14.25" customHeight="1" x14ac:dyDescent="0.45"/>
    <row r="383" ht="14.25" customHeight="1" x14ac:dyDescent="0.45"/>
    <row r="384" ht="14.25" customHeight="1" x14ac:dyDescent="0.45"/>
    <row r="385" ht="14.25" customHeight="1" x14ac:dyDescent="0.45"/>
    <row r="386" ht="14.25" customHeight="1" x14ac:dyDescent="0.45"/>
    <row r="387" ht="14.25" customHeight="1" x14ac:dyDescent="0.45"/>
    <row r="388" ht="14.25" customHeight="1" x14ac:dyDescent="0.45"/>
    <row r="389" ht="14.25" customHeight="1" x14ac:dyDescent="0.45"/>
    <row r="390" ht="14.25" customHeight="1" x14ac:dyDescent="0.45"/>
    <row r="391" ht="14.25" customHeight="1" x14ac:dyDescent="0.45"/>
    <row r="392" ht="14.25" customHeight="1" x14ac:dyDescent="0.45"/>
    <row r="393" ht="14.25" customHeight="1" x14ac:dyDescent="0.45"/>
    <row r="394" ht="14.25" customHeight="1" x14ac:dyDescent="0.45"/>
    <row r="395" ht="14.25" customHeight="1" x14ac:dyDescent="0.45"/>
    <row r="396" ht="14.25" customHeight="1" x14ac:dyDescent="0.45"/>
    <row r="397" ht="14.25" customHeight="1" x14ac:dyDescent="0.45"/>
    <row r="398" ht="14.25" customHeight="1" x14ac:dyDescent="0.45"/>
    <row r="399" ht="14.25" customHeight="1" x14ac:dyDescent="0.45"/>
    <row r="400" ht="14.25" customHeight="1" x14ac:dyDescent="0.45"/>
    <row r="401" ht="14.25" customHeight="1" x14ac:dyDescent="0.45"/>
    <row r="402" ht="14.25" customHeight="1" x14ac:dyDescent="0.45"/>
    <row r="403" ht="14.25" customHeight="1" x14ac:dyDescent="0.45"/>
    <row r="404" ht="14.25" customHeight="1" x14ac:dyDescent="0.45"/>
    <row r="405" ht="14.25" customHeight="1" x14ac:dyDescent="0.45"/>
    <row r="406" ht="14.25" customHeight="1" x14ac:dyDescent="0.45"/>
    <row r="407" ht="14.25" customHeight="1" x14ac:dyDescent="0.45"/>
    <row r="408" ht="14.25" customHeight="1" x14ac:dyDescent="0.45"/>
    <row r="409" ht="14.25" customHeight="1" x14ac:dyDescent="0.45"/>
    <row r="410" ht="14.25" customHeight="1" x14ac:dyDescent="0.45"/>
    <row r="411" ht="14.25" customHeight="1" x14ac:dyDescent="0.45"/>
    <row r="412" ht="14.25" customHeight="1" x14ac:dyDescent="0.45"/>
    <row r="413" ht="14.25" customHeight="1" x14ac:dyDescent="0.45"/>
    <row r="414" ht="14.25" customHeight="1" x14ac:dyDescent="0.45"/>
    <row r="415" ht="14.25" customHeight="1" x14ac:dyDescent="0.45"/>
    <row r="416" ht="14.25" customHeight="1" x14ac:dyDescent="0.45"/>
    <row r="417" ht="14.25" customHeight="1" x14ac:dyDescent="0.45"/>
    <row r="418" ht="14.25" customHeight="1" x14ac:dyDescent="0.45"/>
    <row r="419" ht="14.25" customHeight="1" x14ac:dyDescent="0.45"/>
    <row r="420" ht="14.25" customHeight="1" x14ac:dyDescent="0.45"/>
    <row r="421" ht="14.25" customHeight="1" x14ac:dyDescent="0.45"/>
    <row r="422" ht="14.25" customHeight="1" x14ac:dyDescent="0.45"/>
    <row r="423" ht="14.25" customHeight="1" x14ac:dyDescent="0.45"/>
    <row r="424" ht="14.25" customHeight="1" x14ac:dyDescent="0.45"/>
    <row r="425" ht="14.25" customHeight="1" x14ac:dyDescent="0.45"/>
    <row r="426" ht="14.25" customHeight="1" x14ac:dyDescent="0.45"/>
    <row r="427" ht="14.25" customHeight="1" x14ac:dyDescent="0.45"/>
    <row r="428" ht="14.25" customHeight="1" x14ac:dyDescent="0.45"/>
    <row r="429" ht="14.25" customHeight="1" x14ac:dyDescent="0.45"/>
    <row r="430" ht="14.25" customHeight="1" x14ac:dyDescent="0.45"/>
    <row r="431" ht="14.25" customHeight="1" x14ac:dyDescent="0.45"/>
    <row r="432" ht="14.25" customHeight="1" x14ac:dyDescent="0.45"/>
    <row r="433" ht="14.25" customHeight="1" x14ac:dyDescent="0.45"/>
    <row r="434" ht="14.25" customHeight="1" x14ac:dyDescent="0.45"/>
    <row r="435" ht="14.25" customHeight="1" x14ac:dyDescent="0.45"/>
    <row r="436" ht="14.25" customHeight="1" x14ac:dyDescent="0.45"/>
    <row r="437" ht="14.25" customHeight="1" x14ac:dyDescent="0.45"/>
    <row r="438" ht="14.25" customHeight="1" x14ac:dyDescent="0.45"/>
    <row r="439" ht="14.25" customHeight="1" x14ac:dyDescent="0.45"/>
    <row r="440" ht="14.25" customHeight="1" x14ac:dyDescent="0.45"/>
    <row r="441" ht="14.25" customHeight="1" x14ac:dyDescent="0.45"/>
    <row r="442" ht="14.25" customHeight="1" x14ac:dyDescent="0.45"/>
    <row r="443" ht="14.25" customHeight="1" x14ac:dyDescent="0.45"/>
    <row r="444" ht="14.25" customHeight="1" x14ac:dyDescent="0.45"/>
    <row r="445" ht="14.25" customHeight="1" x14ac:dyDescent="0.45"/>
    <row r="446" ht="14.25" customHeight="1" x14ac:dyDescent="0.45"/>
    <row r="447" ht="14.25" customHeight="1" x14ac:dyDescent="0.45"/>
    <row r="448" ht="14.25" customHeight="1" x14ac:dyDescent="0.45"/>
    <row r="449" ht="14.25" customHeight="1" x14ac:dyDescent="0.45"/>
    <row r="450" ht="14.25" customHeight="1" x14ac:dyDescent="0.45"/>
    <row r="451" ht="14.25" customHeight="1" x14ac:dyDescent="0.45"/>
    <row r="452" ht="14.25" customHeight="1" x14ac:dyDescent="0.45"/>
    <row r="453" ht="14.25" customHeight="1" x14ac:dyDescent="0.45"/>
    <row r="454" ht="14.25" customHeight="1" x14ac:dyDescent="0.45"/>
    <row r="455" ht="14.25" customHeight="1" x14ac:dyDescent="0.45"/>
    <row r="456" ht="14.25" customHeight="1" x14ac:dyDescent="0.45"/>
    <row r="457" ht="14.25" customHeight="1" x14ac:dyDescent="0.45"/>
    <row r="458" ht="14.25" customHeight="1" x14ac:dyDescent="0.45"/>
    <row r="459" ht="14.25" customHeight="1" x14ac:dyDescent="0.45"/>
    <row r="460" ht="14.25" customHeight="1" x14ac:dyDescent="0.45"/>
    <row r="461" ht="14.25" customHeight="1" x14ac:dyDescent="0.45"/>
    <row r="462" ht="14.25" customHeight="1" x14ac:dyDescent="0.45"/>
    <row r="463" ht="14.25" customHeight="1" x14ac:dyDescent="0.45"/>
    <row r="464" ht="14.25" customHeight="1" x14ac:dyDescent="0.45"/>
    <row r="465" ht="14.25" customHeight="1" x14ac:dyDescent="0.45"/>
    <row r="466" ht="14.25" customHeight="1" x14ac:dyDescent="0.45"/>
    <row r="467" ht="14.25" customHeight="1" x14ac:dyDescent="0.45"/>
    <row r="468" ht="14.25" customHeight="1" x14ac:dyDescent="0.45"/>
    <row r="469" ht="14.25" customHeight="1" x14ac:dyDescent="0.45"/>
    <row r="470" ht="14.25" customHeight="1" x14ac:dyDescent="0.45"/>
    <row r="471" ht="14.25" customHeight="1" x14ac:dyDescent="0.45"/>
    <row r="472" ht="14.25" customHeight="1" x14ac:dyDescent="0.45"/>
    <row r="473" ht="14.25" customHeight="1" x14ac:dyDescent="0.45"/>
    <row r="474" ht="14.25" customHeight="1" x14ac:dyDescent="0.45"/>
    <row r="475" ht="14.25" customHeight="1" x14ac:dyDescent="0.45"/>
    <row r="476" ht="14.25" customHeight="1" x14ac:dyDescent="0.45"/>
    <row r="477" ht="14.25" customHeight="1" x14ac:dyDescent="0.45"/>
    <row r="478" ht="14.25" customHeight="1" x14ac:dyDescent="0.45"/>
    <row r="479" ht="14.25" customHeight="1" x14ac:dyDescent="0.45"/>
    <row r="480" ht="14.25" customHeight="1" x14ac:dyDescent="0.45"/>
    <row r="481" ht="14.25" customHeight="1" x14ac:dyDescent="0.45"/>
    <row r="482" ht="14.25" customHeight="1" x14ac:dyDescent="0.45"/>
    <row r="483" ht="14.25" customHeight="1" x14ac:dyDescent="0.45"/>
    <row r="484" ht="14.25" customHeight="1" x14ac:dyDescent="0.45"/>
    <row r="485" ht="14.25" customHeight="1" x14ac:dyDescent="0.45"/>
    <row r="486" ht="14.25" customHeight="1" x14ac:dyDescent="0.45"/>
    <row r="487" ht="14.25" customHeight="1" x14ac:dyDescent="0.45"/>
    <row r="488" ht="14.25" customHeight="1" x14ac:dyDescent="0.45"/>
    <row r="489" ht="14.25" customHeight="1" x14ac:dyDescent="0.45"/>
    <row r="490" ht="14.25" customHeight="1" x14ac:dyDescent="0.45"/>
    <row r="491" ht="14.25" customHeight="1" x14ac:dyDescent="0.45"/>
    <row r="492" ht="14.25" customHeight="1" x14ac:dyDescent="0.45"/>
    <row r="493" ht="14.25" customHeight="1" x14ac:dyDescent="0.45"/>
    <row r="494" ht="14.25" customHeight="1" x14ac:dyDescent="0.45"/>
    <row r="495" ht="14.25" customHeight="1" x14ac:dyDescent="0.45"/>
    <row r="496" ht="14.25" customHeight="1" x14ac:dyDescent="0.45"/>
    <row r="497" ht="14.25" customHeight="1" x14ac:dyDescent="0.45"/>
    <row r="498" ht="14.25" customHeight="1" x14ac:dyDescent="0.45"/>
    <row r="499" ht="14.25" customHeight="1" x14ac:dyDescent="0.45"/>
    <row r="500" ht="14.25" customHeight="1" x14ac:dyDescent="0.45"/>
    <row r="501" ht="14.25" customHeight="1" x14ac:dyDescent="0.45"/>
    <row r="502" ht="14.25" customHeight="1" x14ac:dyDescent="0.45"/>
    <row r="503" ht="14.25" customHeight="1" x14ac:dyDescent="0.45"/>
    <row r="504" ht="14.25" customHeight="1" x14ac:dyDescent="0.45"/>
    <row r="505" ht="14.25" customHeight="1" x14ac:dyDescent="0.45"/>
    <row r="506" ht="14.25" customHeight="1" x14ac:dyDescent="0.45"/>
    <row r="507" ht="14.25" customHeight="1" x14ac:dyDescent="0.45"/>
    <row r="508" ht="14.25" customHeight="1" x14ac:dyDescent="0.45"/>
    <row r="509" ht="14.25" customHeight="1" x14ac:dyDescent="0.45"/>
    <row r="510" ht="14.25" customHeight="1" x14ac:dyDescent="0.45"/>
    <row r="511" ht="14.25" customHeight="1" x14ac:dyDescent="0.45"/>
    <row r="512" ht="14.25" customHeight="1" x14ac:dyDescent="0.45"/>
    <row r="513" ht="14.25" customHeight="1" x14ac:dyDescent="0.45"/>
    <row r="514" ht="14.25" customHeight="1" x14ac:dyDescent="0.45"/>
    <row r="515" ht="14.25" customHeight="1" x14ac:dyDescent="0.45"/>
    <row r="516" ht="14.25" customHeight="1" x14ac:dyDescent="0.45"/>
    <row r="517" ht="14.25" customHeight="1" x14ac:dyDescent="0.45"/>
    <row r="518" ht="14.25" customHeight="1" x14ac:dyDescent="0.45"/>
    <row r="519" ht="14.25" customHeight="1" x14ac:dyDescent="0.45"/>
    <row r="520" ht="14.25" customHeight="1" x14ac:dyDescent="0.45"/>
    <row r="521" ht="14.25" customHeight="1" x14ac:dyDescent="0.45"/>
    <row r="522" ht="14.25" customHeight="1" x14ac:dyDescent="0.45"/>
    <row r="523" ht="14.25" customHeight="1" x14ac:dyDescent="0.45"/>
    <row r="524" ht="14.25" customHeight="1" x14ac:dyDescent="0.45"/>
    <row r="525" ht="14.25" customHeight="1" x14ac:dyDescent="0.45"/>
    <row r="526" ht="14.25" customHeight="1" x14ac:dyDescent="0.45"/>
    <row r="527" ht="14.25" customHeight="1" x14ac:dyDescent="0.45"/>
    <row r="528" ht="14.25" customHeight="1" x14ac:dyDescent="0.45"/>
    <row r="529" ht="14.25" customHeight="1" x14ac:dyDescent="0.45"/>
    <row r="530" ht="14.25" customHeight="1" x14ac:dyDescent="0.45"/>
    <row r="531" ht="14.25" customHeight="1" x14ac:dyDescent="0.45"/>
    <row r="532" ht="14.25" customHeight="1" x14ac:dyDescent="0.45"/>
    <row r="533" ht="14.25" customHeight="1" x14ac:dyDescent="0.45"/>
    <row r="534" ht="14.25" customHeight="1" x14ac:dyDescent="0.45"/>
    <row r="535" ht="14.25" customHeight="1" x14ac:dyDescent="0.45"/>
    <row r="536" ht="14.25" customHeight="1" x14ac:dyDescent="0.45"/>
    <row r="537" ht="14.25" customHeight="1" x14ac:dyDescent="0.45"/>
    <row r="538" ht="14.25" customHeight="1" x14ac:dyDescent="0.45"/>
    <row r="539" ht="14.25" customHeight="1" x14ac:dyDescent="0.45"/>
    <row r="540" ht="14.25" customHeight="1" x14ac:dyDescent="0.45"/>
    <row r="541" ht="14.25" customHeight="1" x14ac:dyDescent="0.45"/>
    <row r="542" ht="14.25" customHeight="1" x14ac:dyDescent="0.45"/>
    <row r="543" ht="14.25" customHeight="1" x14ac:dyDescent="0.45"/>
    <row r="544" ht="14.25" customHeight="1" x14ac:dyDescent="0.45"/>
    <row r="545" ht="14.25" customHeight="1" x14ac:dyDescent="0.45"/>
    <row r="546" ht="14.25" customHeight="1" x14ac:dyDescent="0.45"/>
    <row r="547" ht="14.25" customHeight="1" x14ac:dyDescent="0.45"/>
    <row r="548" ht="14.25" customHeight="1" x14ac:dyDescent="0.45"/>
    <row r="549" ht="14.25" customHeight="1" x14ac:dyDescent="0.45"/>
    <row r="550" ht="14.25" customHeight="1" x14ac:dyDescent="0.45"/>
    <row r="551" ht="14.25" customHeight="1" x14ac:dyDescent="0.45"/>
    <row r="552" ht="14.25" customHeight="1" x14ac:dyDescent="0.45"/>
    <row r="553" ht="14.25" customHeight="1" x14ac:dyDescent="0.45"/>
    <row r="554" ht="14.25" customHeight="1" x14ac:dyDescent="0.45"/>
    <row r="555" ht="14.25" customHeight="1" x14ac:dyDescent="0.45"/>
    <row r="556" ht="14.25" customHeight="1" x14ac:dyDescent="0.45"/>
    <row r="557" ht="14.25" customHeight="1" x14ac:dyDescent="0.45"/>
    <row r="558" ht="14.25" customHeight="1" x14ac:dyDescent="0.45"/>
    <row r="559" ht="14.25" customHeight="1" x14ac:dyDescent="0.45"/>
    <row r="560" ht="14.25" customHeight="1" x14ac:dyDescent="0.45"/>
    <row r="561" ht="14.25" customHeight="1" x14ac:dyDescent="0.45"/>
    <row r="562" ht="14.25" customHeight="1" x14ac:dyDescent="0.45"/>
    <row r="563" ht="14.25" customHeight="1" x14ac:dyDescent="0.45"/>
    <row r="564" ht="14.25" customHeight="1" x14ac:dyDescent="0.45"/>
    <row r="565" ht="14.25" customHeight="1" x14ac:dyDescent="0.45"/>
    <row r="566" ht="14.25" customHeight="1" x14ac:dyDescent="0.45"/>
    <row r="567" ht="14.25" customHeight="1" x14ac:dyDescent="0.45"/>
    <row r="568" ht="14.25" customHeight="1" x14ac:dyDescent="0.45"/>
    <row r="569" ht="14.25" customHeight="1" x14ac:dyDescent="0.45"/>
    <row r="570" ht="14.25" customHeight="1" x14ac:dyDescent="0.45"/>
    <row r="571" ht="14.25" customHeight="1" x14ac:dyDescent="0.45"/>
    <row r="572" ht="14.25" customHeight="1" x14ac:dyDescent="0.45"/>
    <row r="573" ht="14.25" customHeight="1" x14ac:dyDescent="0.45"/>
    <row r="574" ht="14.25" customHeight="1" x14ac:dyDescent="0.45"/>
    <row r="575" ht="14.25" customHeight="1" x14ac:dyDescent="0.45"/>
    <row r="576" ht="14.25" customHeight="1" x14ac:dyDescent="0.45"/>
    <row r="577" ht="14.25" customHeight="1" x14ac:dyDescent="0.45"/>
    <row r="578" ht="14.25" customHeight="1" x14ac:dyDescent="0.45"/>
    <row r="579" ht="14.25" customHeight="1" x14ac:dyDescent="0.45"/>
    <row r="580" ht="14.25" customHeight="1" x14ac:dyDescent="0.45"/>
    <row r="581" ht="14.25" customHeight="1" x14ac:dyDescent="0.45"/>
    <row r="582" ht="14.25" customHeight="1" x14ac:dyDescent="0.45"/>
    <row r="583" ht="14.25" customHeight="1" x14ac:dyDescent="0.45"/>
    <row r="584" ht="14.25" customHeight="1" x14ac:dyDescent="0.45"/>
    <row r="585" ht="14.25" customHeight="1" x14ac:dyDescent="0.45"/>
    <row r="586" ht="14.25" customHeight="1" x14ac:dyDescent="0.45"/>
    <row r="587" ht="14.25" customHeight="1" x14ac:dyDescent="0.45"/>
    <row r="588" ht="14.25" customHeight="1" x14ac:dyDescent="0.45"/>
    <row r="589" ht="14.25" customHeight="1" x14ac:dyDescent="0.45"/>
    <row r="590" ht="14.25" customHeight="1" x14ac:dyDescent="0.45"/>
    <row r="591" ht="14.25" customHeight="1" x14ac:dyDescent="0.45"/>
    <row r="592" ht="14.25" customHeight="1" x14ac:dyDescent="0.45"/>
    <row r="593" ht="14.25" customHeight="1" x14ac:dyDescent="0.45"/>
    <row r="594" ht="14.25" customHeight="1" x14ac:dyDescent="0.45"/>
    <row r="595" ht="14.25" customHeight="1" x14ac:dyDescent="0.45"/>
    <row r="596" ht="14.25" customHeight="1" x14ac:dyDescent="0.45"/>
    <row r="597" ht="14.25" customHeight="1" x14ac:dyDescent="0.45"/>
    <row r="598" ht="14.25" customHeight="1" x14ac:dyDescent="0.45"/>
    <row r="599" ht="14.25" customHeight="1" x14ac:dyDescent="0.45"/>
    <row r="600" ht="14.25" customHeight="1" x14ac:dyDescent="0.45"/>
    <row r="601" ht="14.25" customHeight="1" x14ac:dyDescent="0.45"/>
    <row r="602" ht="14.25" customHeight="1" x14ac:dyDescent="0.45"/>
    <row r="603" ht="14.25" customHeight="1" x14ac:dyDescent="0.45"/>
    <row r="604" ht="14.25" customHeight="1" x14ac:dyDescent="0.45"/>
    <row r="605" ht="14.25" customHeight="1" x14ac:dyDescent="0.45"/>
    <row r="606" ht="14.25" customHeight="1" x14ac:dyDescent="0.45"/>
    <row r="607" ht="14.25" customHeight="1" x14ac:dyDescent="0.45"/>
    <row r="608" ht="14.25" customHeight="1" x14ac:dyDescent="0.45"/>
    <row r="609" ht="14.25" customHeight="1" x14ac:dyDescent="0.45"/>
    <row r="610" ht="14.25" customHeight="1" x14ac:dyDescent="0.45"/>
    <row r="611" ht="14.25" customHeight="1" x14ac:dyDescent="0.45"/>
    <row r="612" ht="14.25" customHeight="1" x14ac:dyDescent="0.45"/>
    <row r="613" ht="14.25" customHeight="1" x14ac:dyDescent="0.45"/>
    <row r="614" ht="14.25" customHeight="1" x14ac:dyDescent="0.45"/>
    <row r="615" ht="14.25" customHeight="1" x14ac:dyDescent="0.45"/>
    <row r="616" ht="14.25" customHeight="1" x14ac:dyDescent="0.45"/>
    <row r="617" ht="14.25" customHeight="1" x14ac:dyDescent="0.45"/>
    <row r="618" ht="14.25" customHeight="1" x14ac:dyDescent="0.45"/>
    <row r="619" ht="14.25" customHeight="1" x14ac:dyDescent="0.45"/>
    <row r="620" ht="14.25" customHeight="1" x14ac:dyDescent="0.45"/>
    <row r="621" ht="14.25" customHeight="1" x14ac:dyDescent="0.45"/>
    <row r="622" ht="14.25" customHeight="1" x14ac:dyDescent="0.45"/>
    <row r="623" ht="14.25" customHeight="1" x14ac:dyDescent="0.45"/>
    <row r="624" ht="14.25" customHeight="1" x14ac:dyDescent="0.45"/>
    <row r="625" ht="14.25" customHeight="1" x14ac:dyDescent="0.45"/>
    <row r="626" ht="14.25" customHeight="1" x14ac:dyDescent="0.45"/>
    <row r="627" ht="14.25" customHeight="1" x14ac:dyDescent="0.45"/>
    <row r="628" ht="14.25" customHeight="1" x14ac:dyDescent="0.45"/>
    <row r="629" ht="14.25" customHeight="1" x14ac:dyDescent="0.45"/>
    <row r="630" ht="14.25" customHeight="1" x14ac:dyDescent="0.45"/>
    <row r="631" ht="14.25" customHeight="1" x14ac:dyDescent="0.45"/>
    <row r="632" ht="14.25" customHeight="1" x14ac:dyDescent="0.45"/>
    <row r="633" ht="14.25" customHeight="1" x14ac:dyDescent="0.45"/>
    <row r="634" ht="14.25" customHeight="1" x14ac:dyDescent="0.45"/>
    <row r="635" ht="14.25" customHeight="1" x14ac:dyDescent="0.45"/>
    <row r="636" ht="14.25" customHeight="1" x14ac:dyDescent="0.45"/>
    <row r="637" ht="14.25" customHeight="1" x14ac:dyDescent="0.45"/>
    <row r="638" ht="14.2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673" ht="14.25" customHeight="1" x14ac:dyDescent="0.45"/>
    <row r="674" ht="14.25" customHeight="1" x14ac:dyDescent="0.45"/>
    <row r="675" ht="14.25" customHeight="1" x14ac:dyDescent="0.45"/>
    <row r="676" ht="14.25" customHeight="1" x14ac:dyDescent="0.45"/>
    <row r="677" ht="14.25" customHeight="1" x14ac:dyDescent="0.45"/>
    <row r="678" ht="14.25" customHeight="1" x14ac:dyDescent="0.45"/>
    <row r="679" ht="14.25" customHeight="1" x14ac:dyDescent="0.45"/>
    <row r="680" ht="14.25" customHeight="1" x14ac:dyDescent="0.45"/>
    <row r="681" ht="14.25" customHeight="1" x14ac:dyDescent="0.45"/>
    <row r="682" ht="14.25" customHeight="1" x14ac:dyDescent="0.45"/>
    <row r="683" ht="14.25" customHeight="1" x14ac:dyDescent="0.45"/>
    <row r="684" ht="14.25" customHeight="1" x14ac:dyDescent="0.45"/>
    <row r="685" ht="14.25" customHeight="1" x14ac:dyDescent="0.45"/>
    <row r="686" ht="14.25" customHeight="1" x14ac:dyDescent="0.45"/>
    <row r="687" ht="14.25" customHeight="1" x14ac:dyDescent="0.45"/>
    <row r="688" ht="14.25" customHeight="1" x14ac:dyDescent="0.45"/>
    <row r="689" ht="14.25" customHeight="1" x14ac:dyDescent="0.45"/>
    <row r="690" ht="14.25" customHeight="1" x14ac:dyDescent="0.45"/>
    <row r="691" ht="14.25" customHeight="1" x14ac:dyDescent="0.45"/>
    <row r="692" ht="14.25" customHeight="1" x14ac:dyDescent="0.45"/>
    <row r="693" ht="14.25" customHeight="1" x14ac:dyDescent="0.45"/>
    <row r="694" ht="14.25" customHeight="1" x14ac:dyDescent="0.45"/>
    <row r="695" ht="14.25" customHeight="1" x14ac:dyDescent="0.45"/>
    <row r="696" ht="14.25" customHeight="1" x14ac:dyDescent="0.45"/>
    <row r="697" ht="14.25" customHeight="1" x14ac:dyDescent="0.45"/>
    <row r="698" ht="14.25" customHeight="1" x14ac:dyDescent="0.45"/>
    <row r="699" ht="14.25" customHeight="1" x14ac:dyDescent="0.45"/>
    <row r="700" ht="14.25" customHeight="1" x14ac:dyDescent="0.45"/>
    <row r="701" ht="14.25" customHeight="1" x14ac:dyDescent="0.45"/>
    <row r="702" ht="14.25" customHeight="1" x14ac:dyDescent="0.45"/>
    <row r="703" ht="14.25" customHeight="1" x14ac:dyDescent="0.45"/>
    <row r="704" ht="14.25" customHeight="1" x14ac:dyDescent="0.45"/>
    <row r="705" ht="14.25" customHeight="1" x14ac:dyDescent="0.45"/>
    <row r="706" ht="14.25" customHeight="1" x14ac:dyDescent="0.45"/>
    <row r="707" ht="14.25" customHeight="1" x14ac:dyDescent="0.45"/>
    <row r="708" ht="14.25" customHeight="1" x14ac:dyDescent="0.45"/>
    <row r="709" ht="14.25" customHeight="1" x14ac:dyDescent="0.45"/>
    <row r="710" ht="14.25" customHeight="1" x14ac:dyDescent="0.45"/>
    <row r="711" ht="14.25" customHeight="1" x14ac:dyDescent="0.45"/>
    <row r="712" ht="14.25" customHeight="1" x14ac:dyDescent="0.45"/>
    <row r="713" ht="14.25" customHeight="1" x14ac:dyDescent="0.45"/>
    <row r="714" ht="14.25" customHeight="1" x14ac:dyDescent="0.45"/>
    <row r="715" ht="14.25" customHeight="1" x14ac:dyDescent="0.45"/>
    <row r="716" ht="14.25" customHeight="1" x14ac:dyDescent="0.45"/>
    <row r="717" ht="14.25" customHeight="1" x14ac:dyDescent="0.45"/>
    <row r="718" ht="14.25" customHeight="1" x14ac:dyDescent="0.45"/>
    <row r="719" ht="14.25" customHeight="1" x14ac:dyDescent="0.45"/>
    <row r="720" ht="14.25" customHeight="1" x14ac:dyDescent="0.45"/>
    <row r="721" ht="14.25" customHeight="1" x14ac:dyDescent="0.45"/>
    <row r="722" ht="14.25" customHeight="1" x14ac:dyDescent="0.45"/>
    <row r="723" ht="14.25" customHeight="1" x14ac:dyDescent="0.45"/>
    <row r="724" ht="14.25" customHeight="1" x14ac:dyDescent="0.45"/>
    <row r="725" ht="14.25" customHeight="1" x14ac:dyDescent="0.45"/>
    <row r="726" ht="14.25" customHeight="1" x14ac:dyDescent="0.45"/>
    <row r="727" ht="14.25" customHeight="1" x14ac:dyDescent="0.45"/>
    <row r="728" ht="14.25" customHeight="1" x14ac:dyDescent="0.45"/>
    <row r="729" ht="14.25" customHeight="1" x14ac:dyDescent="0.45"/>
    <row r="730" ht="14.25" customHeight="1" x14ac:dyDescent="0.45"/>
    <row r="731" ht="14.25" customHeight="1" x14ac:dyDescent="0.45"/>
    <row r="732" ht="14.25" customHeight="1" x14ac:dyDescent="0.45"/>
    <row r="733" ht="14.25" customHeight="1" x14ac:dyDescent="0.45"/>
    <row r="734" ht="14.25" customHeight="1" x14ac:dyDescent="0.45"/>
    <row r="735" ht="14.25" customHeight="1" x14ac:dyDescent="0.45"/>
    <row r="736" ht="14.25" customHeight="1" x14ac:dyDescent="0.45"/>
    <row r="737" ht="14.25" customHeight="1" x14ac:dyDescent="0.45"/>
    <row r="738" ht="14.25" customHeight="1" x14ac:dyDescent="0.45"/>
    <row r="739" ht="14.25" customHeight="1" x14ac:dyDescent="0.45"/>
    <row r="740" ht="14.25" customHeight="1" x14ac:dyDescent="0.45"/>
    <row r="741" ht="14.25" customHeight="1" x14ac:dyDescent="0.45"/>
    <row r="742" ht="14.25" customHeight="1" x14ac:dyDescent="0.45"/>
    <row r="743" ht="14.25" customHeight="1" x14ac:dyDescent="0.45"/>
    <row r="744" ht="14.25" customHeight="1" x14ac:dyDescent="0.45"/>
    <row r="745" ht="14.25" customHeight="1" x14ac:dyDescent="0.45"/>
    <row r="746" ht="14.25" customHeight="1" x14ac:dyDescent="0.45"/>
    <row r="747" ht="14.25" customHeight="1" x14ac:dyDescent="0.45"/>
    <row r="748" ht="14.25" customHeight="1" x14ac:dyDescent="0.45"/>
    <row r="749" ht="14.25" customHeight="1" x14ac:dyDescent="0.45"/>
    <row r="750" ht="14.25" customHeight="1" x14ac:dyDescent="0.45"/>
    <row r="751" ht="14.25" customHeight="1" x14ac:dyDescent="0.45"/>
    <row r="752" ht="14.25" customHeight="1" x14ac:dyDescent="0.45"/>
    <row r="753" ht="14.25" customHeight="1" x14ac:dyDescent="0.45"/>
    <row r="754" ht="14.25" customHeight="1" x14ac:dyDescent="0.45"/>
    <row r="755" ht="14.25" customHeight="1" x14ac:dyDescent="0.45"/>
    <row r="756" ht="14.25" customHeight="1" x14ac:dyDescent="0.45"/>
    <row r="757" ht="14.25" customHeight="1" x14ac:dyDescent="0.45"/>
    <row r="758" ht="14.25" customHeight="1" x14ac:dyDescent="0.45"/>
    <row r="759" ht="14.25" customHeight="1" x14ac:dyDescent="0.45"/>
    <row r="760" ht="14.25" customHeight="1" x14ac:dyDescent="0.45"/>
    <row r="761" ht="14.25" customHeight="1" x14ac:dyDescent="0.45"/>
    <row r="762" ht="14.25" customHeight="1" x14ac:dyDescent="0.45"/>
    <row r="763" ht="14.25" customHeight="1" x14ac:dyDescent="0.45"/>
    <row r="764" ht="14.25" customHeight="1" x14ac:dyDescent="0.45"/>
    <row r="765" ht="14.25" customHeight="1" x14ac:dyDescent="0.45"/>
    <row r="766" ht="14.25" customHeight="1" x14ac:dyDescent="0.45"/>
    <row r="767" ht="14.25" customHeight="1" x14ac:dyDescent="0.45"/>
    <row r="768" ht="14.25" customHeight="1" x14ac:dyDescent="0.45"/>
    <row r="769" ht="14.25" customHeight="1" x14ac:dyDescent="0.45"/>
    <row r="770" ht="14.25" customHeight="1" x14ac:dyDescent="0.45"/>
    <row r="771" ht="14.25" customHeight="1" x14ac:dyDescent="0.45"/>
    <row r="772" ht="14.25" customHeight="1" x14ac:dyDescent="0.45"/>
    <row r="773" ht="14.25" customHeight="1" x14ac:dyDescent="0.45"/>
    <row r="774" ht="14.25" customHeight="1" x14ac:dyDescent="0.45"/>
    <row r="775" ht="14.25" customHeight="1" x14ac:dyDescent="0.45"/>
    <row r="776" ht="14.25" customHeight="1" x14ac:dyDescent="0.45"/>
    <row r="777" ht="14.25" customHeight="1" x14ac:dyDescent="0.45"/>
    <row r="778" ht="14.25" customHeight="1" x14ac:dyDescent="0.45"/>
    <row r="779" ht="14.25" customHeight="1" x14ac:dyDescent="0.45"/>
    <row r="780" ht="14.25" customHeight="1" x14ac:dyDescent="0.45"/>
    <row r="781" ht="14.25" customHeight="1" x14ac:dyDescent="0.45"/>
    <row r="782" ht="14.25" customHeight="1" x14ac:dyDescent="0.45"/>
    <row r="783" ht="14.25" customHeight="1" x14ac:dyDescent="0.45"/>
    <row r="784" ht="14.25" customHeight="1" x14ac:dyDescent="0.45"/>
    <row r="785" ht="14.25" customHeight="1" x14ac:dyDescent="0.45"/>
    <row r="786" ht="14.25" customHeight="1" x14ac:dyDescent="0.45"/>
    <row r="787" ht="14.25" customHeight="1" x14ac:dyDescent="0.45"/>
    <row r="788" ht="14.25" customHeight="1" x14ac:dyDescent="0.45"/>
    <row r="789" ht="14.25" customHeight="1" x14ac:dyDescent="0.45"/>
    <row r="790" ht="14.25" customHeight="1" x14ac:dyDescent="0.45"/>
    <row r="791" ht="14.25" customHeight="1" x14ac:dyDescent="0.45"/>
    <row r="792" ht="14.25" customHeight="1" x14ac:dyDescent="0.45"/>
    <row r="793" ht="14.25" customHeight="1" x14ac:dyDescent="0.45"/>
    <row r="794" ht="14.25" customHeight="1" x14ac:dyDescent="0.45"/>
    <row r="795" ht="14.25" customHeight="1" x14ac:dyDescent="0.45"/>
    <row r="796" ht="14.25" customHeight="1" x14ac:dyDescent="0.45"/>
    <row r="797" ht="14.25" customHeight="1" x14ac:dyDescent="0.45"/>
    <row r="798" ht="14.25" customHeight="1" x14ac:dyDescent="0.45"/>
    <row r="799" ht="14.25" customHeight="1" x14ac:dyDescent="0.45"/>
    <row r="800" ht="14.25" customHeight="1" x14ac:dyDescent="0.45"/>
    <row r="801" ht="14.25" customHeight="1" x14ac:dyDescent="0.45"/>
    <row r="802" ht="14.25" customHeight="1" x14ac:dyDescent="0.45"/>
    <row r="803" ht="14.25" customHeight="1" x14ac:dyDescent="0.45"/>
    <row r="804" ht="14.25" customHeight="1" x14ac:dyDescent="0.45"/>
    <row r="805" ht="14.25" customHeight="1" x14ac:dyDescent="0.45"/>
    <row r="806" ht="14.25" customHeight="1" x14ac:dyDescent="0.45"/>
    <row r="807" ht="14.25" customHeight="1" x14ac:dyDescent="0.45"/>
    <row r="808" ht="14.25" customHeight="1" x14ac:dyDescent="0.45"/>
    <row r="809" ht="14.25" customHeight="1" x14ac:dyDescent="0.45"/>
    <row r="810" ht="14.25" customHeight="1" x14ac:dyDescent="0.45"/>
    <row r="811" ht="14.25" customHeight="1" x14ac:dyDescent="0.45"/>
    <row r="812" ht="14.25" customHeight="1" x14ac:dyDescent="0.45"/>
    <row r="813" ht="14.25" customHeight="1" x14ac:dyDescent="0.45"/>
    <row r="814" ht="14.25" customHeight="1" x14ac:dyDescent="0.45"/>
    <row r="815" ht="14.25" customHeight="1" x14ac:dyDescent="0.45"/>
    <row r="816" ht="14.25" customHeight="1" x14ac:dyDescent="0.45"/>
    <row r="817" ht="14.25" customHeight="1" x14ac:dyDescent="0.45"/>
    <row r="818" ht="14.25" customHeight="1" x14ac:dyDescent="0.45"/>
    <row r="819" ht="14.25" customHeight="1" x14ac:dyDescent="0.45"/>
    <row r="820" ht="14.25" customHeight="1" x14ac:dyDescent="0.45"/>
    <row r="821" ht="14.25" customHeight="1" x14ac:dyDescent="0.45"/>
    <row r="822" ht="14.25" customHeight="1" x14ac:dyDescent="0.45"/>
    <row r="823" ht="14.25" customHeight="1" x14ac:dyDescent="0.45"/>
    <row r="824" ht="14.25" customHeight="1" x14ac:dyDescent="0.45"/>
    <row r="825" ht="14.25" customHeight="1" x14ac:dyDescent="0.45"/>
    <row r="826" ht="14.25" customHeight="1" x14ac:dyDescent="0.45"/>
    <row r="827" ht="14.25" customHeight="1" x14ac:dyDescent="0.45"/>
    <row r="828" ht="14.25" customHeight="1" x14ac:dyDescent="0.45"/>
    <row r="829" ht="14.25" customHeight="1" x14ac:dyDescent="0.45"/>
    <row r="830" ht="14.25" customHeight="1" x14ac:dyDescent="0.45"/>
    <row r="831" ht="14.25" customHeight="1" x14ac:dyDescent="0.45"/>
    <row r="832" ht="14.25" customHeight="1" x14ac:dyDescent="0.45"/>
    <row r="833" ht="14.25" customHeight="1" x14ac:dyDescent="0.45"/>
    <row r="834" ht="14.25" customHeight="1" x14ac:dyDescent="0.45"/>
    <row r="835" ht="14.25" customHeight="1" x14ac:dyDescent="0.45"/>
    <row r="836" ht="14.25" customHeight="1" x14ac:dyDescent="0.45"/>
    <row r="837" ht="14.25" customHeight="1" x14ac:dyDescent="0.45"/>
    <row r="838" ht="14.25" customHeight="1" x14ac:dyDescent="0.45"/>
    <row r="839" ht="14.25" customHeight="1" x14ac:dyDescent="0.45"/>
    <row r="840" ht="14.25" customHeight="1" x14ac:dyDescent="0.45"/>
    <row r="841" ht="14.25" customHeight="1" x14ac:dyDescent="0.45"/>
    <row r="842" ht="14.25" customHeight="1" x14ac:dyDescent="0.45"/>
    <row r="843" ht="14.25" customHeight="1" x14ac:dyDescent="0.45"/>
    <row r="844" ht="14.25" customHeight="1" x14ac:dyDescent="0.45"/>
    <row r="845" ht="14.25" customHeight="1" x14ac:dyDescent="0.45"/>
    <row r="846" ht="14.25" customHeight="1" x14ac:dyDescent="0.45"/>
    <row r="847" ht="14.25" customHeight="1" x14ac:dyDescent="0.45"/>
    <row r="848" ht="14.25" customHeight="1" x14ac:dyDescent="0.45"/>
    <row r="849" ht="14.25" customHeight="1" x14ac:dyDescent="0.45"/>
    <row r="850" ht="14.25" customHeight="1" x14ac:dyDescent="0.45"/>
    <row r="851" ht="14.25" customHeight="1" x14ac:dyDescent="0.45"/>
    <row r="852" ht="14.25" customHeight="1" x14ac:dyDescent="0.45"/>
    <row r="853" ht="14.25" customHeight="1" x14ac:dyDescent="0.45"/>
    <row r="854" ht="14.25" customHeight="1" x14ac:dyDescent="0.45"/>
    <row r="855" ht="14.25" customHeight="1" x14ac:dyDescent="0.45"/>
    <row r="856" ht="14.25" customHeight="1" x14ac:dyDescent="0.45"/>
    <row r="857" ht="14.25" customHeight="1" x14ac:dyDescent="0.45"/>
    <row r="858" ht="14.25" customHeight="1" x14ac:dyDescent="0.45"/>
    <row r="859" ht="14.25" customHeight="1" x14ac:dyDescent="0.45"/>
    <row r="860" ht="14.25" customHeight="1" x14ac:dyDescent="0.45"/>
    <row r="861" ht="14.25" customHeight="1" x14ac:dyDescent="0.45"/>
    <row r="862" ht="14.25" customHeight="1" x14ac:dyDescent="0.45"/>
    <row r="863" ht="14.25" customHeight="1" x14ac:dyDescent="0.45"/>
    <row r="864" ht="14.25" customHeight="1" x14ac:dyDescent="0.45"/>
    <row r="865" ht="14.25" customHeight="1" x14ac:dyDescent="0.45"/>
    <row r="866" ht="14.25" customHeight="1" x14ac:dyDescent="0.45"/>
    <row r="867" ht="14.25" customHeight="1" x14ac:dyDescent="0.45"/>
    <row r="868" ht="14.25" customHeight="1" x14ac:dyDescent="0.45"/>
    <row r="869" ht="14.25" customHeight="1" x14ac:dyDescent="0.45"/>
    <row r="870" ht="14.25" customHeight="1" x14ac:dyDescent="0.45"/>
    <row r="871" ht="14.25" customHeight="1" x14ac:dyDescent="0.45"/>
    <row r="872" ht="14.25" customHeight="1" x14ac:dyDescent="0.45"/>
    <row r="873" ht="14.25" customHeight="1" x14ac:dyDescent="0.45"/>
    <row r="874" ht="14.25" customHeight="1" x14ac:dyDescent="0.45"/>
    <row r="875" ht="14.25" customHeight="1" x14ac:dyDescent="0.45"/>
    <row r="876" ht="14.25" customHeight="1" x14ac:dyDescent="0.45"/>
    <row r="877" ht="14.25" customHeight="1" x14ac:dyDescent="0.45"/>
    <row r="878" ht="14.25" customHeight="1" x14ac:dyDescent="0.45"/>
    <row r="879" ht="14.25" customHeight="1" x14ac:dyDescent="0.45"/>
    <row r="880" ht="14.25" customHeight="1" x14ac:dyDescent="0.45"/>
    <row r="881" ht="14.25" customHeight="1" x14ac:dyDescent="0.45"/>
    <row r="882" ht="14.25" customHeight="1" x14ac:dyDescent="0.45"/>
    <row r="883" ht="14.25" customHeight="1" x14ac:dyDescent="0.45"/>
    <row r="884" ht="14.25" customHeight="1" x14ac:dyDescent="0.45"/>
    <row r="885" ht="14.25" customHeight="1" x14ac:dyDescent="0.45"/>
    <row r="886" ht="14.25" customHeight="1" x14ac:dyDescent="0.45"/>
    <row r="887" ht="14.25" customHeight="1" x14ac:dyDescent="0.45"/>
    <row r="888" ht="14.25" customHeight="1" x14ac:dyDescent="0.45"/>
    <row r="889" ht="14.25" customHeight="1" x14ac:dyDescent="0.45"/>
    <row r="890" ht="14.25" customHeight="1" x14ac:dyDescent="0.45"/>
    <row r="891" ht="14.25" customHeight="1" x14ac:dyDescent="0.45"/>
    <row r="892" ht="14.25" customHeight="1" x14ac:dyDescent="0.45"/>
    <row r="893" ht="14.25" customHeight="1" x14ac:dyDescent="0.45"/>
    <row r="894" ht="14.25" customHeight="1" x14ac:dyDescent="0.45"/>
    <row r="895" ht="14.25" customHeight="1" x14ac:dyDescent="0.45"/>
    <row r="896" ht="14.25" customHeight="1" x14ac:dyDescent="0.45"/>
    <row r="897" ht="14.25" customHeight="1" x14ac:dyDescent="0.45"/>
    <row r="898" ht="14.25" customHeight="1" x14ac:dyDescent="0.45"/>
    <row r="899" ht="14.25" customHeight="1" x14ac:dyDescent="0.45"/>
    <row r="900" ht="14.25" customHeight="1" x14ac:dyDescent="0.45"/>
    <row r="901" ht="14.25" customHeight="1" x14ac:dyDescent="0.45"/>
    <row r="902" ht="14.25" customHeight="1" x14ac:dyDescent="0.45"/>
    <row r="903" ht="14.25" customHeight="1" x14ac:dyDescent="0.45"/>
    <row r="904" ht="14.25" customHeight="1" x14ac:dyDescent="0.45"/>
    <row r="905" ht="14.25" customHeight="1" x14ac:dyDescent="0.45"/>
    <row r="906" ht="14.25" customHeight="1" x14ac:dyDescent="0.45"/>
    <row r="907" ht="14.25" customHeight="1" x14ac:dyDescent="0.45"/>
    <row r="908" ht="14.25" customHeight="1" x14ac:dyDescent="0.45"/>
    <row r="909" ht="14.25" customHeight="1" x14ac:dyDescent="0.45"/>
    <row r="910" ht="14.25" customHeight="1" x14ac:dyDescent="0.45"/>
    <row r="911" ht="14.25" customHeight="1" x14ac:dyDescent="0.45"/>
    <row r="912" ht="14.25" customHeight="1" x14ac:dyDescent="0.45"/>
    <row r="913" ht="14.25" customHeight="1" x14ac:dyDescent="0.45"/>
    <row r="914" ht="14.25" customHeight="1" x14ac:dyDescent="0.45"/>
    <row r="915" ht="14.25" customHeight="1" x14ac:dyDescent="0.45"/>
    <row r="916" ht="14.25" customHeight="1" x14ac:dyDescent="0.45"/>
    <row r="917" ht="14.25" customHeight="1" x14ac:dyDescent="0.45"/>
    <row r="918" ht="14.25" customHeight="1" x14ac:dyDescent="0.45"/>
    <row r="919" ht="14.25" customHeight="1" x14ac:dyDescent="0.45"/>
    <row r="920" ht="14.25" customHeight="1" x14ac:dyDescent="0.45"/>
    <row r="921" ht="14.25" customHeight="1" x14ac:dyDescent="0.45"/>
    <row r="922" ht="14.25" customHeight="1" x14ac:dyDescent="0.45"/>
    <row r="923" ht="14.25" customHeight="1" x14ac:dyDescent="0.45"/>
    <row r="924" ht="14.25" customHeight="1" x14ac:dyDescent="0.45"/>
    <row r="925" ht="14.25" customHeight="1" x14ac:dyDescent="0.45"/>
    <row r="926" ht="14.25" customHeight="1" x14ac:dyDescent="0.45"/>
    <row r="927" ht="14.25" customHeight="1" x14ac:dyDescent="0.45"/>
    <row r="928" ht="14.25" customHeight="1" x14ac:dyDescent="0.45"/>
    <row r="929" ht="14.25" customHeight="1" x14ac:dyDescent="0.45"/>
    <row r="930" ht="14.25" customHeight="1" x14ac:dyDescent="0.45"/>
    <row r="931" ht="14.25" customHeight="1" x14ac:dyDescent="0.45"/>
    <row r="932" ht="14.25" customHeight="1" x14ac:dyDescent="0.45"/>
    <row r="933" ht="14.25" customHeight="1" x14ac:dyDescent="0.45"/>
    <row r="934" ht="14.25" customHeight="1" x14ac:dyDescent="0.45"/>
    <row r="935" ht="14.25" customHeight="1" x14ac:dyDescent="0.45"/>
    <row r="936" ht="14.25" customHeight="1" x14ac:dyDescent="0.45"/>
    <row r="937" ht="14.25" customHeight="1" x14ac:dyDescent="0.45"/>
    <row r="938" ht="14.25" customHeight="1" x14ac:dyDescent="0.45"/>
    <row r="939" ht="14.25" customHeight="1" x14ac:dyDescent="0.45"/>
    <row r="940" ht="14.25" customHeight="1" x14ac:dyDescent="0.45"/>
    <row r="941" ht="14.25" customHeight="1" x14ac:dyDescent="0.45"/>
    <row r="942" ht="14.25" customHeight="1" x14ac:dyDescent="0.45"/>
    <row r="943" ht="14.25" customHeight="1" x14ac:dyDescent="0.45"/>
    <row r="944" ht="14.25" customHeight="1" x14ac:dyDescent="0.45"/>
    <row r="945" ht="14.25" customHeight="1" x14ac:dyDescent="0.45"/>
    <row r="946" ht="14.25" customHeight="1" x14ac:dyDescent="0.45"/>
    <row r="947" ht="14.25" customHeight="1" x14ac:dyDescent="0.45"/>
    <row r="948" ht="14.25" customHeight="1" x14ac:dyDescent="0.45"/>
    <row r="949" ht="14.25" customHeight="1" x14ac:dyDescent="0.45"/>
    <row r="950" ht="14.25" customHeight="1" x14ac:dyDescent="0.45"/>
    <row r="951" ht="14.25" customHeight="1" x14ac:dyDescent="0.45"/>
    <row r="952" ht="14.25" customHeight="1" x14ac:dyDescent="0.45"/>
    <row r="953" ht="14.25" customHeight="1" x14ac:dyDescent="0.45"/>
    <row r="954" ht="14.25" customHeight="1" x14ac:dyDescent="0.45"/>
    <row r="955" ht="14.25" customHeight="1" x14ac:dyDescent="0.45"/>
    <row r="956" ht="14.25" customHeight="1" x14ac:dyDescent="0.45"/>
    <row r="957" ht="14.25" customHeight="1" x14ac:dyDescent="0.45"/>
    <row r="958" ht="14.25" customHeight="1" x14ac:dyDescent="0.45"/>
    <row r="959" ht="14.25" customHeight="1" x14ac:dyDescent="0.45"/>
    <row r="960" ht="14.25" customHeight="1" x14ac:dyDescent="0.45"/>
    <row r="961" ht="14.25" customHeight="1" x14ac:dyDescent="0.45"/>
    <row r="962" ht="14.25" customHeight="1" x14ac:dyDescent="0.45"/>
    <row r="963" ht="14.25" customHeight="1" x14ac:dyDescent="0.45"/>
    <row r="964" ht="14.25" customHeight="1" x14ac:dyDescent="0.45"/>
    <row r="965" ht="14.25" customHeight="1" x14ac:dyDescent="0.45"/>
    <row r="966" ht="14.25" customHeight="1" x14ac:dyDescent="0.45"/>
    <row r="967" ht="14.25" customHeight="1" x14ac:dyDescent="0.45"/>
    <row r="968" ht="14.25" customHeight="1" x14ac:dyDescent="0.45"/>
    <row r="969" ht="14.25" customHeight="1" x14ac:dyDescent="0.45"/>
    <row r="970" ht="14.25" customHeight="1" x14ac:dyDescent="0.45"/>
    <row r="971" ht="14.25" customHeight="1" x14ac:dyDescent="0.45"/>
    <row r="972" ht="14.25" customHeight="1" x14ac:dyDescent="0.45"/>
    <row r="973" ht="14.25" customHeight="1" x14ac:dyDescent="0.45"/>
    <row r="974" ht="14.25" customHeight="1" x14ac:dyDescent="0.45"/>
    <row r="975" ht="14.25" customHeight="1" x14ac:dyDescent="0.45"/>
    <row r="976" ht="14.25" customHeight="1" x14ac:dyDescent="0.45"/>
    <row r="977" ht="14.25" customHeight="1" x14ac:dyDescent="0.45"/>
    <row r="978" ht="14.25" customHeight="1" x14ac:dyDescent="0.45"/>
    <row r="979" ht="14.25" customHeight="1" x14ac:dyDescent="0.45"/>
    <row r="980" ht="14.25" customHeight="1" x14ac:dyDescent="0.45"/>
    <row r="981" ht="14.25" customHeight="1" x14ac:dyDescent="0.45"/>
    <row r="982" ht="14.25" customHeight="1" x14ac:dyDescent="0.45"/>
    <row r="983" ht="14.25" customHeight="1" x14ac:dyDescent="0.45"/>
    <row r="984" ht="14.25" customHeight="1" x14ac:dyDescent="0.45"/>
    <row r="985" ht="14.25" customHeight="1" x14ac:dyDescent="0.45"/>
    <row r="986" ht="14.25" customHeight="1" x14ac:dyDescent="0.45"/>
    <row r="987" ht="14.25" customHeight="1" x14ac:dyDescent="0.45"/>
    <row r="988" ht="14.25" customHeight="1" x14ac:dyDescent="0.45"/>
    <row r="989" ht="14.25" customHeight="1" x14ac:dyDescent="0.45"/>
    <row r="990" ht="14.25" customHeight="1" x14ac:dyDescent="0.45"/>
    <row r="991" ht="14.25" customHeight="1" x14ac:dyDescent="0.45"/>
    <row r="992" ht="14.25" customHeight="1" x14ac:dyDescent="0.45"/>
    <row r="993" ht="14.25" customHeight="1" x14ac:dyDescent="0.45"/>
  </sheetData>
  <mergeCells count="19">
    <mergeCell ref="G19:H19"/>
    <mergeCell ref="G20:H20"/>
    <mergeCell ref="G21:H21"/>
    <mergeCell ref="G23:H23"/>
    <mergeCell ref="G24:H24"/>
    <mergeCell ref="G25:H25"/>
    <mergeCell ref="G26:H26"/>
    <mergeCell ref="B2:J2"/>
    <mergeCell ref="G22:H22"/>
    <mergeCell ref="I5:I6"/>
    <mergeCell ref="J5:J6"/>
    <mergeCell ref="B4:J4"/>
    <mergeCell ref="B5:B6"/>
    <mergeCell ref="C5:C6"/>
    <mergeCell ref="D5:D6"/>
    <mergeCell ref="E5:E6"/>
    <mergeCell ref="F5:F6"/>
    <mergeCell ref="G5:G6"/>
    <mergeCell ref="H5:H6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EDF00-4DF6-4CE6-B4E6-31B87C4EEDAC}">
  <dimension ref="D32"/>
  <sheetViews>
    <sheetView topLeftCell="A7" workbookViewId="0">
      <selection activeCell="N34" sqref="N34"/>
    </sheetView>
  </sheetViews>
  <sheetFormatPr defaultRowHeight="14.4" x14ac:dyDescent="0.55000000000000004"/>
  <sheetData>
    <row r="32" spans="4:4" x14ac:dyDescent="0.55000000000000004">
      <c r="D32" t="s">
        <v>44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Sheet1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Tatiana Vedeneva</cp:lastModifiedBy>
  <dcterms:created xsi:type="dcterms:W3CDTF">2020-03-31T12:35:35Z</dcterms:created>
  <dcterms:modified xsi:type="dcterms:W3CDTF">2025-01-20T15:10:52Z</dcterms:modified>
</cp:coreProperties>
</file>